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633" windowHeight="7780"/>
  </bookViews>
  <sheets>
    <sheet name="PUNTAJE - ORDEN ELEGIBILIDAD" sheetId="7" r:id="rId1"/>
    <sheet name="CORRECCIÓN ARITMETICA" sheetId="10" r:id="rId2"/>
  </sheets>
  <definedNames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Fill">#REF!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ey1">#REF!</definedName>
    <definedName name="_Key2">#REF!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Order1">255</definedName>
    <definedName name="_Order2">255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r">#REF!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ort">#REF!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1.1">#REF!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ccessDatabase">"A:\SAIN.mdb"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PU_OC">#REF!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xyzqerojhvdakjdvasdas" localSheetId="1">{"via1",#N/A,TRUE,"general";"via2",#N/A,TRUE,"general";"via3",#N/A,TRUE,"general"}</definedName>
    <definedName name="axyzqerojhvdakjdvasdas">{"via1",#N/A,TRUE,"general";"via2",#N/A,TRUE,"general";"via3",#N/A,TRUE,"general"}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C1.1">#REF!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ADADAD" localSheetId="1">{#N/A,#N/A,TRUE,"CODIGO DEPENDENCIA"}</definedName>
    <definedName name="DADADAD">{#N/A,#N/A,TRUE,"CODIGO DEPENDENCIA"}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ormula" localSheetId="0">'PUNTAJE - ORDEN ELEGIBILIDAD'!$A$27:$B$30</definedName>
    <definedName name="formula">#REF!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j" localSheetId="1">{"TAB1",#N/A,TRUE,"GENERAL";"TAB2",#N/A,TRUE,"GENERAL";"TAB3",#N/A,TRUE,"GENERAL";"TAB4",#N/A,TRUE,"GENERAL";"TAB5",#N/A,TRUE,"GENERAL"}</definedName>
    <definedName name="ghjghj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h" localSheetId="1">{"TAB1",#N/A,TRUE,"GENERAL";"TAB2",#N/A,TRUE,"GENERAL";"TAB3",#N/A,TRUE,"GENERAL";"TAB4",#N/A,TRUE,"GENERAL";"TAB5",#N/A,TRUE,"GENERAL"}</definedName>
    <definedName name="hhh">{"TAB1",#N/A,TRUE,"GENERAL";"TAB2",#N/A,TRUE,"GENERAL";"TAB3",#N/A,TRUE,"GENERAL";"TAB4",#N/A,TRUE,"GENERAL";"TAB5",#N/A,TRUE,"GENERAL"}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ncoval" localSheetId="1">{"via1",#N/A,TRUE,"general";"via2",#N/A,TRUE,"general";"via3",#N/A,TRUE,"general"}</definedName>
    <definedName name="incoval">{"via1",#N/A,TRUE,"general";"via2",#N/A,TRUE,"general";"via3",#N/A,TRUE,"general"}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j" localSheetId="1">{"TAB1",#N/A,TRUE,"GENERAL";"TAB2",#N/A,TRUE,"GENERAL";"TAB3",#N/A,TRUE,"GENERAL";"TAB4",#N/A,TRUE,"GENERAL";"TAB5",#N/A,TRUE,"GENERAL"}</definedName>
    <definedName name="j">{"TAB1",#N/A,TRUE,"GENERAL";"TAB2",#N/A,TRUE,"GENERAL";"TAB3",#N/A,TRUE,"GENERAL";"TAB4",#N/A,TRUE,"GENERAL";"TAB5",#N/A,TRUE,"GENERAL"}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1">{"via1",#N/A,TRUE,"general";"via2",#N/A,TRUE,"general";"via3",#N/A,TRUE,"general"}</definedName>
    <definedName name="kjk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n" localSheetId="1">{"via1",#N/A,TRUE,"general";"via2",#N/A,TRUE,"general";"via3",#N/A,TRUE,"general"}</definedName>
    <definedName name="n">{"via1",#N/A,TRUE,"general";"via2",#N/A,TRUE,"general";"via3",#N/A,TRUE,"general"}</definedName>
    <definedName name="NANA">#REF!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">#REF!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AQSWS" localSheetId="1">{"via1",#N/A,TRUE,"general";"via2",#N/A,TRUE,"general";"via3",#N/A,TRUE,"general"}</definedName>
    <definedName name="QAQSWS">{"via1",#N/A,TRUE,"general";"via2",#N/A,TRUE,"general";"via3",#N/A,TRUE,"general"}</definedName>
    <definedName name="qaqwwxcr" localSheetId="1">{"via1",#N/A,TRUE,"general";"via2",#N/A,TRUE,"general";"via3",#N/A,TRUE,"general"}</definedName>
    <definedName name="qaqwwxcr">{"via1",#N/A,TRUE,"general";"via2",#N/A,TRUE,"general";"via3",#N/A,TRUE,"general"}</definedName>
    <definedName name="qedcd" localSheetId="1">{"via1",#N/A,TRUE,"general";"via2",#N/A,TRUE,"general";"via3",#N/A,TRUE,"general"}</definedName>
    <definedName name="qedcd">{"via1",#N/A,TRUE,"general";"via2",#N/A,TRUE,"general";"via3",#N/A,TRUE,"general"}</definedName>
    <definedName name="qeqewe" localSheetId="1">{"TAB1",#N/A,TRUE,"GENERAL";"TAB2",#N/A,TRUE,"GENERAL";"TAB3",#N/A,TRUE,"GENERAL";"TAB4",#N/A,TRUE,"GENERAL";"TAB5",#N/A,TRUE,"GENERAL"}</definedName>
    <definedName name="qeqewe">{"TAB1",#N/A,TRUE,"GENERAL";"TAB2",#N/A,TRUE,"GENERAL";"TAB3",#N/A,TRUE,"GENERAL";"TAB4",#N/A,TRUE,"GENERAL";"TAB5",#N/A,TRUE,"GENERAL"}</definedName>
    <definedName name="qewj" localSheetId="1">{"via1",#N/A,TRUE,"general";"via2",#N/A,TRUE,"general";"via3",#N/A,TRUE,"general"}</definedName>
    <definedName name="qewj">{"via1",#N/A,TRUE,"general";"via2",#N/A,TRUE,"general";"via3",#N/A,TRUE,"general"}</definedName>
    <definedName name="qqqqqw" localSheetId="1">{"via1",#N/A,TRUE,"general";"via2",#N/A,TRUE,"general";"via3",#N/A,TRUE,"general"}</definedName>
    <definedName name="qqqqqw">{"via1",#N/A,TRUE,"general";"via2",#N/A,TRUE,"general";"via3",#N/A,TRUE,"general"}</definedName>
    <definedName name="qw" localSheetId="1">{"via1",#N/A,TRUE,"general";"via2",#N/A,TRUE,"general";"via3",#N/A,TRUE,"general"}</definedName>
    <definedName name="qw">{"via1",#N/A,TRUE,"general";"via2",#N/A,TRUE,"general";"via3",#N/A,TRUE,"general"}</definedName>
    <definedName name="qwdas2" localSheetId="1">{"via1",#N/A,TRUE,"general";"via2",#N/A,TRUE,"general";"via3",#N/A,TRUE,"general"}</definedName>
    <definedName name="qwdas2">{"via1",#N/A,TRUE,"general";"via2",#N/A,TRUE,"general";"via3",#N/A,TRUE,"general"}</definedName>
    <definedName name="qweqe" localSheetId="1">{"TAB1",#N/A,TRUE,"GENERAL";"TAB2",#N/A,TRUE,"GENERAL";"TAB3",#N/A,TRUE,"GENERAL";"TAB4",#N/A,TRUE,"GENERAL";"TAB5",#N/A,TRUE,"GENERAL"}</definedName>
    <definedName name="qweqe">{"TAB1",#N/A,TRUE,"GENERAL";"TAB2",#N/A,TRUE,"GENERAL";"TAB3",#N/A,TRUE,"GENERAL";"TAB4",#N/A,TRUE,"GENERAL";"TAB5",#N/A,TRUE,"GENERAL"}</definedName>
    <definedName name="qwqwqwj" localSheetId="1">{"TAB1",#N/A,TRUE,"GENERAL";"TAB2",#N/A,TRUE,"GENERAL";"TAB3",#N/A,TRUE,"GENERAL";"TAB4",#N/A,TRUE,"GENERAL";"TAB5",#N/A,TRUE,"GENERAL"}</definedName>
    <definedName name="qwqwqwj">{"TAB1",#N/A,TRUE,"GENERAL";"TAB2",#N/A,TRUE,"GENERAL";"TAB3",#N/A,TRUE,"GENERAL";"TAB4",#N/A,TRUE,"GENERAL";"TAB5",#N/A,TRUE,"GENERAL"}</definedName>
    <definedName name="rege" localSheetId="1">{"TAB1",#N/A,TRUE,"GENERAL";"TAB2",#N/A,TRUE,"GENERAL";"TAB3",#N/A,TRUE,"GENERAL";"TAB4",#N/A,TRUE,"GENERAL";"TAB5",#N/A,TRUE,"GENERAL"}</definedName>
    <definedName name="rege">{"TAB1",#N/A,TRUE,"GENERAL";"TAB2",#N/A,TRUE,"GENERAL";"TAB3",#N/A,TRUE,"GENERAL";"TAB4",#N/A,TRUE,"GENERAL";"TAB5",#N/A,TRUE,"GENERAL"}</definedName>
    <definedName name="regresd" localSheetId="1">{"TAB1",#N/A,TRUE,"GENERAL";"TAB2",#N/A,TRUE,"GENERAL";"TAB3",#N/A,TRUE,"GENERAL";"TAB4",#N/A,TRUE,"GENERAL";"TAB5",#N/A,TRUE,"GENERAL"}</definedName>
    <definedName name="regresd">{"TAB1",#N/A,TRUE,"GENERAL";"TAB2",#N/A,TRUE,"GENERAL";"TAB3",#N/A,TRUE,"GENERAL";"TAB4",#N/A,TRUE,"GENERAL";"TAB5",#N/A,TRUE,"GENERAL"}</definedName>
    <definedName name="regthio" localSheetId="1">{"TAB1",#N/A,TRUE,"GENERAL";"TAB2",#N/A,TRUE,"GENERAL";"TAB3",#N/A,TRUE,"GENERAL";"TAB4",#N/A,TRUE,"GENERAL";"TAB5",#N/A,TRUE,"GENERAL"}</definedName>
    <definedName name="regthio">{"TAB1",#N/A,TRUE,"GENERAL";"TAB2",#N/A,TRUE,"GENERAL";"TAB3",#N/A,TRUE,"GENERAL";"TAB4",#N/A,TRUE,"GENERAL";"TAB5",#N/A,TRUE,"GENERAL"}</definedName>
    <definedName name="REJHE" localSheetId="1">{"via1",#N/A,TRUE,"general";"via2",#N/A,TRUE,"general";"via3",#N/A,TRUE,"general"}</definedName>
    <definedName name="REJHE">{"via1",#N/A,TRUE,"general";"via2",#N/A,TRUE,"general";"via3",#N/A,TRUE,"general"}</definedName>
    <definedName name="rer" localSheetId="1">{"via1",#N/A,TRUE,"general";"via2",#N/A,TRUE,"general";"via3",#N/A,TRUE,"general"}</definedName>
    <definedName name="rer">{"via1",#N/A,TRUE,"general";"via2",#N/A,TRUE,"general";"via3",#N/A,TRUE,"general"}</definedName>
    <definedName name="rererw" localSheetId="1">{"TAB1",#N/A,TRUE,"GENERAL";"TAB2",#N/A,TRUE,"GENERAL";"TAB3",#N/A,TRUE,"GENERAL";"TAB4",#N/A,TRUE,"GENERAL";"TAB5",#N/A,TRUE,"GENERAL"}</definedName>
    <definedName name="rererw">{"TAB1",#N/A,TRUE,"GENERAL";"TAB2",#N/A,TRUE,"GENERAL";"TAB3",#N/A,TRUE,"GENERAL";"TAB4",#N/A,TRUE,"GENERAL";"TAB5",#N/A,TRUE,"GENERAL"}</definedName>
    <definedName name="rerg" localSheetId="1">{"TAB1",#N/A,TRUE,"GENERAL";"TAB2",#N/A,TRUE,"GENERAL";"TAB3",#N/A,TRUE,"GENERAL";"TAB4",#N/A,TRUE,"GENERAL";"TAB5",#N/A,TRUE,"GENERAL"}</definedName>
    <definedName name="rerg">{"TAB1",#N/A,TRUE,"GENERAL";"TAB2",#N/A,TRUE,"GENERAL";"TAB3",#N/A,TRUE,"GENERAL";"TAB4",#N/A,TRUE,"GENERAL";"TAB5",#N/A,TRUE,"GENERAL"}</definedName>
    <definedName name="rerrrrw" localSheetId="1">{"TAB1",#N/A,TRUE,"GENERAL";"TAB2",#N/A,TRUE,"GENERAL";"TAB3",#N/A,TRUE,"GENERAL";"TAB4",#N/A,TRUE,"GENERAL";"TAB5",#N/A,TRUE,"GENERAL"}</definedName>
    <definedName name="rerrrrw">{"TAB1",#N/A,TRUE,"GENERAL";"TAB2",#N/A,TRUE,"GENERAL";"TAB3",#N/A,TRUE,"GENERAL";"TAB4",#N/A,TRUE,"GENERAL";"TAB5",#N/A,TRUE,"GENERAL"}</definedName>
    <definedName name="RETTRE" localSheetId="1">{"via1",#N/A,TRUE,"general";"via2",#N/A,TRUE,"general";"via3",#N/A,TRUE,"general"}</definedName>
    <definedName name="RETTRE">{"via1",#N/A,TRUE,"general";"via2",#N/A,TRUE,"general";"via3",#N/A,TRUE,"general"}</definedName>
    <definedName name="rety" localSheetId="1">{"TAB1",#N/A,TRUE,"GENERAL";"TAB2",#N/A,TRUE,"GENERAL";"TAB3",#N/A,TRUE,"GENERAL";"TAB4",#N/A,TRUE,"GENERAL";"TAB5",#N/A,TRUE,"GENERAL"}</definedName>
    <definedName name="rety">{"TAB1",#N/A,TRUE,"GENERAL";"TAB2",#N/A,TRUE,"GENERAL";"TAB3",#N/A,TRUE,"GENERAL";"TAB4",#N/A,TRUE,"GENERAL";"TAB5",#N/A,TRUE,"GENERAL"}</definedName>
    <definedName name="rewfreg" localSheetId="1">{"via1",#N/A,TRUE,"general";"via2",#N/A,TRUE,"general";"via3",#N/A,TRUE,"general"}</definedName>
    <definedName name="rewfreg">{"via1",#N/A,TRUE,"general";"via2",#N/A,TRUE,"general";"via3",#N/A,TRUE,"general"}</definedName>
    <definedName name="rewr" localSheetId="1">{"via1",#N/A,TRUE,"general";"via2",#N/A,TRUE,"general";"via3",#N/A,TRUE,"general"}</definedName>
    <definedName name="rewr">{"via1",#N/A,TRUE,"general";"via2",#N/A,TRUE,"general";"via3",#N/A,TRUE,"general"}</definedName>
    <definedName name="REWWER" localSheetId="1">{"TAB1",#N/A,TRUE,"GENERAL";"TAB2",#N/A,TRUE,"GENERAL";"TAB3",#N/A,TRUE,"GENERAL";"TAB4",#N/A,TRUE,"GENERAL";"TAB5",#N/A,TRUE,"GENERAL"}</definedName>
    <definedName name="REWWER">{"TAB1",#N/A,TRUE,"GENERAL";"TAB2",#N/A,TRUE,"GENERAL";"TAB3",#N/A,TRUE,"GENERAL";"TAB4",#N/A,TRUE,"GENERAL";"TAB5",#N/A,TRUE,"GENERAL"}</definedName>
    <definedName name="reyepoi" localSheetId="1">{"TAB1",#N/A,TRUE,"GENERAL";"TAB2",#N/A,TRUE,"GENERAL";"TAB3",#N/A,TRUE,"GENERAL";"TAB4",#N/A,TRUE,"GENERAL";"TAB5",#N/A,TRUE,"GENERAL"}</definedName>
    <definedName name="reyepoi">{"TAB1",#N/A,TRUE,"GENERAL";"TAB2",#N/A,TRUE,"GENERAL";"TAB3",#N/A,TRUE,"GENERAL";"TAB4",#N/A,TRUE,"GENERAL";"TAB5",#N/A,TRUE,"GENERAL"}</definedName>
    <definedName name="reyety" localSheetId="1">{"via1",#N/A,TRUE,"general";"via2",#N/A,TRUE,"general";"via3",#N/A,TRUE,"general"}</definedName>
    <definedName name="reyety">{"via1",#N/A,TRUE,"general";"via2",#N/A,TRUE,"general";"via3",#N/A,TRUE,"general"}</definedName>
    <definedName name="reyty" localSheetId="1">{"via1",#N/A,TRUE,"general";"via2",#N/A,TRUE,"general";"via3",#N/A,TRUE,"general"}</definedName>
    <definedName name="reyty">{"via1",#N/A,TRUE,"general";"via2",#N/A,TRUE,"general";"via3",#N/A,TRUE,"general"}</definedName>
    <definedName name="reyyt" localSheetId="1">{"via1",#N/A,TRUE,"general";"via2",#N/A,TRUE,"general";"via3",#N/A,TRUE,"general"}</definedName>
    <definedName name="reyyt">{"via1",#N/A,TRUE,"general";"via2",#N/A,TRUE,"general";"via3",#N/A,TRUE,"general"}</definedName>
    <definedName name="rfhnhjyu" localSheetId="1">{"TAB1",#N/A,TRUE,"GENERAL";"TAB2",#N/A,TRUE,"GENERAL";"TAB3",#N/A,TRUE,"GENERAL";"TAB4",#N/A,TRUE,"GENERAL";"TAB5",#N/A,TRUE,"GENERAL"}</definedName>
    <definedName name="rfhnhjyu">{"TAB1",#N/A,TRUE,"GENERAL";"TAB2",#N/A,TRUE,"GENERAL";"TAB3",#N/A,TRUE,"GENERAL";"TAB4",#N/A,TRUE,"GENERAL";"TAB5",#N/A,TRUE,"GENERAL"}</definedName>
    <definedName name="rfrf" localSheetId="1">{"via1",#N/A,TRUE,"general";"via2",#N/A,TRUE,"general";"via3",#N/A,TRUE,"general"}</definedName>
    <definedName name="rfrf">{"via1",#N/A,TRUE,"general";"via2",#N/A,TRUE,"general";"via3",#N/A,TRUE,"general"}</definedName>
    <definedName name="rge" localSheetId="1">{"via1",#N/A,TRUE,"general";"via2",#N/A,TRUE,"general";"via3",#N/A,TRUE,"general"}</definedName>
    <definedName name="rge">{"via1",#N/A,TRUE,"general";"via2",#N/A,TRUE,"general";"via3",#N/A,TRUE,"general"}</definedName>
    <definedName name="rgegg" localSheetId="1">{"via1",#N/A,TRUE,"general";"via2",#N/A,TRUE,"general";"via3",#N/A,TRUE,"general"}</definedName>
    <definedName name="rgegg">{"via1",#N/A,TRUE,"general";"via2",#N/A,TRUE,"general";"via3",#N/A,TRUE,"general"}</definedName>
    <definedName name="rhh" localSheetId="1">{"TAB1",#N/A,TRUE,"GENERAL";"TAB2",#N/A,TRUE,"GENERAL";"TAB3",#N/A,TRUE,"GENERAL";"TAB4",#N/A,TRUE,"GENERAL";"TAB5",#N/A,TRUE,"GENERAL"}</definedName>
    <definedName name="rhh">{"TAB1",#N/A,TRUE,"GENERAL";"TAB2",#N/A,TRUE,"GENERAL";"TAB3",#N/A,TRUE,"GENERAL";"TAB4",#N/A,TRUE,"GENERAL";"TAB5",#N/A,TRUE,"GENERAL"}</definedName>
    <definedName name="rhrtd" localSheetId="1">{"TAB1",#N/A,TRUE,"GENERAL";"TAB2",#N/A,TRUE,"GENERAL";"TAB3",#N/A,TRUE,"GENERAL";"TAB4",#N/A,TRUE,"GENERAL";"TAB5",#N/A,TRUE,"GENERAL"}</definedName>
    <definedName name="rhrtd">{"TAB1",#N/A,TRUE,"GENERAL";"TAB2",#N/A,TRUE,"GENERAL";"TAB3",#N/A,TRUE,"GENERAL";"TAB4",#N/A,TRUE,"GENERAL";"TAB5",#N/A,TRUE,"GENERAL"}</definedName>
    <definedName name="rhtry" localSheetId="1">{"TAB1",#N/A,TRUE,"GENERAL";"TAB2",#N/A,TRUE,"GENERAL";"TAB3",#N/A,TRUE,"GENERAL";"TAB4",#N/A,TRUE,"GENERAL";"TAB5",#N/A,TRUE,"GENERAL"}</definedName>
    <definedName name="rhtry">{"TAB1",#N/A,TRUE,"GENERAL";"TAB2",#N/A,TRUE,"GENERAL";"TAB3",#N/A,TRUE,"GENERAL";"TAB4",#N/A,TRUE,"GENERAL";"TAB5",#N/A,TRUE,"GENERAL"}</definedName>
    <definedName name="rj" localSheetId="1">{"TAB1",#N/A,TRUE,"GENERAL";"TAB2",#N/A,TRUE,"GENERAL";"TAB3",#N/A,TRUE,"GENERAL";"TAB4",#N/A,TRUE,"GENERAL";"TAB5",#N/A,TRUE,"GENERAL"}</definedName>
    <definedName name="rj">{"TAB1",#N/A,TRUE,"GENERAL";"TAB2",#N/A,TRUE,"GENERAL";"TAB3",#N/A,TRUE,"GENERAL";"TAB4",#N/A,TRUE,"GENERAL";"TAB5",#N/A,TRUE,"GENERAL"}</definedName>
    <definedName name="rjjth" localSheetId="1">{"TAB1",#N/A,TRUE,"GENERAL";"TAB2",#N/A,TRUE,"GENERAL";"TAB3",#N/A,TRUE,"GENERAL";"TAB4",#N/A,TRUE,"GENERAL";"TAB5",#N/A,TRUE,"GENERAL"}</definedName>
    <definedName name="rjjth">{"TAB1",#N/A,TRUE,"GENERAL";"TAB2",#N/A,TRUE,"GENERAL";"TAB3",#N/A,TRUE,"GENERAL";"TAB4",#N/A,TRUE,"GENERAL";"TAB5",#N/A,TRUE,"GENERAL"}</definedName>
    <definedName name="rjy" localSheetId="1">{"via1",#N/A,TRUE,"general";"via2",#N/A,TRUE,"general";"via3",#N/A,TRUE,"general"}</definedName>
    <definedName name="rjy">{"via1",#N/A,TRUE,"general";"via2",#N/A,TRUE,"general";"via3",#N/A,TRUE,"general"}</definedName>
    <definedName name="rkjyk" localSheetId="1">{"TAB1",#N/A,TRUE,"GENERAL";"TAB2",#N/A,TRUE,"GENERAL";"TAB3",#N/A,TRUE,"GENERAL";"TAB4",#N/A,TRUE,"GENERAL";"TAB5",#N/A,TRUE,"GENERAL"}</definedName>
    <definedName name="rkjyk">{"TAB1",#N/A,TRUE,"GENERAL";"TAB2",#N/A,TRUE,"GENERAL";"TAB3",#N/A,TRUE,"GENERAL";"TAB4",#N/A,TRUE,"GENERAL";"TAB5",#N/A,TRUE,"GENERAL"}</definedName>
    <definedName name="rkru" localSheetId="1">{"via1",#N/A,TRUE,"general";"via2",#N/A,TRUE,"general";"via3",#N/A,TRUE,"general"}</definedName>
    <definedName name="rkru">{"via1",#N/A,TRUE,"general";"via2",#N/A,TRUE,"general";"via3",#N/A,TRUE,"general"}</definedName>
    <definedName name="rky" localSheetId="1">{"TAB1",#N/A,TRUE,"GENERAL";"TAB2",#N/A,TRUE,"GENERAL";"TAB3",#N/A,TRUE,"GENERAL";"TAB4",#N/A,TRUE,"GENERAL";"TAB5",#N/A,TRUE,"GENERAL"}</definedName>
    <definedName name="rky">{"TAB1",#N/A,TRUE,"GENERAL";"TAB2",#N/A,TRUE,"GENERAL";"TAB3",#N/A,TRUE,"GENERAL";"TAB4",#N/A,TRUE,"GENERAL";"TAB5",#N/A,TRUE,"GENERAL"}</definedName>
    <definedName name="rrr" localSheetId="1">{"via1",#N/A,TRUE,"general";"via2",#N/A,TRUE,"general";"via3",#N/A,TRUE,"general"}</definedName>
    <definedName name="rrr">{"via1",#N/A,TRUE,"general";"via2",#N/A,TRUE,"general";"via3",#N/A,TRUE,"general"}</definedName>
    <definedName name="rrrrrb" localSheetId="1">{"via1",#N/A,TRUE,"general";"via2",#N/A,TRUE,"general";"via3",#N/A,TRUE,"general"}</definedName>
    <definedName name="rrrrrb">{"via1",#N/A,TRUE,"general";"via2",#N/A,TRUE,"general";"via3",#N/A,TRUE,"general"}</definedName>
    <definedName name="rrrrrrre" localSheetId="1">{"TAB1",#N/A,TRUE,"GENERAL";"TAB2",#N/A,TRUE,"GENERAL";"TAB3",#N/A,TRUE,"GENERAL";"TAB4",#N/A,TRUE,"GENERAL";"TAB5",#N/A,TRUE,"GENERAL"}</definedName>
    <definedName name="rrrrrrre">{"TAB1",#N/A,TRUE,"GENERAL";"TAB2",#N/A,TRUE,"GENERAL";"TAB3",#N/A,TRUE,"GENERAL";"TAB4",#N/A,TRUE,"GENERAL";"TAB5",#N/A,TRUE,"GENERAL"}</definedName>
    <definedName name="rrrrt" localSheetId="1">{"via1",#N/A,TRUE,"general";"via2",#N/A,TRUE,"general";"via3",#N/A,TRUE,"general"}</definedName>
    <definedName name="rrrrt">{"via1",#N/A,TRUE,"general";"via2",#N/A,TRUE,"general";"via3",#N/A,TRUE,"general"}</definedName>
    <definedName name="rsdgsd5" localSheetId="1">{"TAB1",#N/A,TRUE,"GENERAL";"TAB2",#N/A,TRUE,"GENERAL";"TAB3",#N/A,TRUE,"GENERAL";"TAB4",#N/A,TRUE,"GENERAL";"TAB5",#N/A,TRUE,"GENERAL"}</definedName>
    <definedName name="rsdgsd5">{"TAB1",#N/A,TRUE,"GENERAL";"TAB2",#N/A,TRUE,"GENERAL";"TAB3",#N/A,TRUE,"GENERAL";"TAB4",#N/A,TRUE,"GENERAL";"TAB5",#N/A,TRUE,"GENERAL"}</definedName>
    <definedName name="rt" localSheetId="1">{"TAB1",#N/A,TRUE,"GENERAL";"TAB2",#N/A,TRUE,"GENERAL";"TAB3",#N/A,TRUE,"GENERAL";"TAB4",#N/A,TRUE,"GENERAL";"TAB5",#N/A,TRUE,"GENERAL"}</definedName>
    <definedName name="rt">{"TAB1",#N/A,TRUE,"GENERAL";"TAB2",#N/A,TRUE,"GENERAL";"TAB3",#N/A,TRUE,"GENERAL";"TAB4",#N/A,TRUE,"GENERAL";"TAB5",#N/A,TRUE,"GENERAL"}</definedName>
    <definedName name="rte" localSheetId="1">{"TAB1",#N/A,TRUE,"GENERAL";"TAB2",#N/A,TRUE,"GENERAL";"TAB3",#N/A,TRUE,"GENERAL";"TAB4",#N/A,TRUE,"GENERAL";"TAB5",#N/A,TRUE,"GENERAL"}</definedName>
    <definedName name="rte">{"TAB1",#N/A,TRUE,"GENERAL";"TAB2",#N/A,TRUE,"GENERAL";"TAB3",#N/A,TRUE,"GENERAL";"TAB4",#N/A,TRUE,"GENERAL";"TAB5",#N/A,TRUE,"GENERAL"}</definedName>
    <definedName name="rteg" localSheetId="1">{"via1",#N/A,TRUE,"general";"via2",#N/A,TRUE,"general";"via3",#N/A,TRUE,"general"}</definedName>
    <definedName name="rteg">{"via1",#N/A,TRUE,"general";"via2",#N/A,TRUE,"general";"via3",#N/A,TRUE,"general"}</definedName>
    <definedName name="rtert" localSheetId="1">{"TAB1",#N/A,TRUE,"GENERAL";"TAB2",#N/A,TRUE,"GENERAL";"TAB3",#N/A,TRUE,"GENERAL";"TAB4",#N/A,TRUE,"GENERAL";"TAB5",#N/A,TRUE,"GENERAL"}</definedName>
    <definedName name="rtert">{"TAB1",#N/A,TRUE,"GENERAL";"TAB2",#N/A,TRUE,"GENERAL";"TAB3",#N/A,TRUE,"GENERAL";"TAB4",#N/A,TRUE,"GENERAL";"TAB5",#N/A,TRUE,"GENERAL"}</definedName>
    <definedName name="rtes" localSheetId="1">{"via1",#N/A,TRUE,"general";"via2",#N/A,TRUE,"general";"via3",#N/A,TRUE,"general"}</definedName>
    <definedName name="rtes">{"via1",#N/A,TRUE,"general";"via2",#N/A,TRUE,"general";"via3",#N/A,TRUE,"general"}</definedName>
    <definedName name="rtewth" localSheetId="1">{"TAB1",#N/A,TRUE,"GENERAL";"TAB2",#N/A,TRUE,"GENERAL";"TAB3",#N/A,TRUE,"GENERAL";"TAB4",#N/A,TRUE,"GENERAL";"TAB5",#N/A,TRUE,"GENERAL"}</definedName>
    <definedName name="rtewth">{"TAB1",#N/A,TRUE,"GENERAL";"TAB2",#N/A,TRUE,"GENERAL";"TAB3",#N/A,TRUE,"GENERAL";"TAB4",#N/A,TRUE,"GENERAL";"TAB5",#N/A,TRUE,"GENERAL"}</definedName>
    <definedName name="rthjtj" localSheetId="1">{"TAB1",#N/A,TRUE,"GENERAL";"TAB2",#N/A,TRUE,"GENERAL";"TAB3",#N/A,TRUE,"GENERAL";"TAB4",#N/A,TRUE,"GENERAL";"TAB5",#N/A,TRUE,"GENERAL"}</definedName>
    <definedName name="rthjtj">{"TAB1",#N/A,TRUE,"GENERAL";"TAB2",#N/A,TRUE,"GENERAL";"TAB3",#N/A,TRUE,"GENERAL";"TAB4",#N/A,TRUE,"GENERAL";"TAB5",#N/A,TRUE,"GENERAL"}</definedName>
    <definedName name="rthrthg" localSheetId="1">{"via1",#N/A,TRUE,"general";"via2",#N/A,TRUE,"general";"via3",#N/A,TRUE,"general"}</definedName>
    <definedName name="rthrthg">{"via1",#N/A,TRUE,"general";"via2",#N/A,TRUE,"general";"via3",#N/A,TRUE,"general"}</definedName>
    <definedName name="rthtrh" localSheetId="1">{"via1",#N/A,TRUE,"general";"via2",#N/A,TRUE,"general";"via3",#N/A,TRUE,"general"}</definedName>
    <definedName name="rthtrh">{"via1",#N/A,TRUE,"general";"via2",#N/A,TRUE,"general";"via3",#N/A,TRUE,"general"}</definedName>
    <definedName name="rtkk" localSheetId="1">{"via1",#N/A,TRUE,"general";"via2",#N/A,TRUE,"general";"via3",#N/A,TRUE,"general"}</definedName>
    <definedName name="rtkk">{"via1",#N/A,TRUE,"general";"via2",#N/A,TRUE,"general";"via3",#N/A,TRUE,"general"}</definedName>
    <definedName name="rttthy" localSheetId="1">{"via1",#N/A,TRUE,"general";"via2",#N/A,TRUE,"general";"via3",#N/A,TRUE,"general"}</definedName>
    <definedName name="rttthy">{"via1",#N/A,TRUE,"general";"via2",#N/A,TRUE,"general";"via3",#N/A,TRUE,"general"}</definedName>
    <definedName name="rtu" localSheetId="1">{"via1",#N/A,TRUE,"general";"via2",#N/A,TRUE,"general";"via3",#N/A,TRUE,"general"}</definedName>
    <definedName name="rtu">{"via1",#N/A,TRUE,"general";"via2",#N/A,TRUE,"general";"via3",#N/A,TRUE,"general"}</definedName>
    <definedName name="rtug" localSheetId="1">{"TAB1",#N/A,TRUE,"GENERAL";"TAB2",#N/A,TRUE,"GENERAL";"TAB3",#N/A,TRUE,"GENERAL";"TAB4",#N/A,TRUE,"GENERAL";"TAB5",#N/A,TRUE,"GENERAL"}</definedName>
    <definedName name="rtug">{"TAB1",#N/A,TRUE,"GENERAL";"TAB2",#N/A,TRUE,"GENERAL";"TAB3",#N/A,TRUE,"GENERAL";"TAB4",#N/A,TRUE,"GENERAL";"TAB5",#N/A,TRUE,"GENERAL"}</definedName>
    <definedName name="rtugsd" localSheetId="1">{"TAB1",#N/A,TRUE,"GENERAL";"TAB2",#N/A,TRUE,"GENERAL";"TAB3",#N/A,TRUE,"GENERAL";"TAB4",#N/A,TRUE,"GENERAL";"TAB5",#N/A,TRUE,"GENERAL"}</definedName>
    <definedName name="rtugsd">{"TAB1",#N/A,TRUE,"GENERAL";"TAB2",#N/A,TRUE,"GENERAL";"TAB3",#N/A,TRUE,"GENERAL";"TAB4",#N/A,TRUE,"GENERAL";"TAB5",#N/A,TRUE,"GENERAL"}</definedName>
    <definedName name="rturtu" localSheetId="1">{"via1",#N/A,TRUE,"general";"via2",#N/A,TRUE,"general";"via3",#N/A,TRUE,"general"}</definedName>
    <definedName name="rturtu">{"via1",#N/A,TRUE,"general";"via2",#N/A,TRUE,"general";"via3",#N/A,TRUE,"general"}</definedName>
    <definedName name="rturu" localSheetId="1">{"via1",#N/A,TRUE,"general";"via2",#N/A,TRUE,"general";"via3",#N/A,TRUE,"general"}</definedName>
    <definedName name="rturu">{"via1",#N/A,TRUE,"general";"via2",#N/A,TRUE,"general";"via3",#N/A,TRUE,"general"}</definedName>
    <definedName name="rtut" localSheetId="1">{"via1",#N/A,TRUE,"general";"via2",#N/A,TRUE,"general";"via3",#N/A,TRUE,"general"}</definedName>
    <definedName name="rtut">{"via1",#N/A,TRUE,"general";"via2",#N/A,TRUE,"general";"via3",#N/A,TRUE,"general"}</definedName>
    <definedName name="rtutru" localSheetId="1">{"via1",#N/A,TRUE,"general";"via2",#N/A,TRUE,"general";"via3",#N/A,TRUE,"general"}</definedName>
    <definedName name="rtutru">{"via1",#N/A,TRUE,"general";"via2",#N/A,TRUE,"general";"via3",#N/A,TRUE,"general"}</definedName>
    <definedName name="rtuy" localSheetId="1">{"via1",#N/A,TRUE,"general";"via2",#N/A,TRUE,"general";"via3",#N/A,TRUE,"general"}</definedName>
    <definedName name="rtuy">{"via1",#N/A,TRUE,"general";"via2",#N/A,TRUE,"general";"via3",#N/A,TRUE,"general"}</definedName>
    <definedName name="rtyhr" localSheetId="1">{"TAB1",#N/A,TRUE,"GENERAL";"TAB2",#N/A,TRUE,"GENERAL";"TAB3",#N/A,TRUE,"GENERAL";"TAB4",#N/A,TRUE,"GENERAL";"TAB5",#N/A,TRUE,"GENERAL"}</definedName>
    <definedName name="rtyhr">{"TAB1",#N/A,TRUE,"GENERAL";"TAB2",#N/A,TRUE,"GENERAL";"TAB3",#N/A,TRUE,"GENERAL";"TAB4",#N/A,TRUE,"GENERAL";"TAB5",#N/A,TRUE,"GENERAL"}</definedName>
    <definedName name="rtym" localSheetId="1">{"via1",#N/A,TRUE,"general";"via2",#N/A,TRUE,"general";"via3",#N/A,TRUE,"general"}</definedName>
    <definedName name="rtym">{"via1",#N/A,TRUE,"general";"via2",#N/A,TRUE,"general";"via3",#N/A,TRUE,"general"}</definedName>
    <definedName name="rtyrey" localSheetId="1">{"TAB1",#N/A,TRUE,"GENERAL";"TAB2",#N/A,TRUE,"GENERAL";"TAB3",#N/A,TRUE,"GENERAL";"TAB4",#N/A,TRUE,"GENERAL";"TAB5",#N/A,TRUE,"GENERAL"}</definedName>
    <definedName name="rtyrey">{"TAB1",#N/A,TRUE,"GENERAL";"TAB2",#N/A,TRUE,"GENERAL";"TAB3",#N/A,TRUE,"GENERAL";"TAB4",#N/A,TRUE,"GENERAL";"TAB5",#N/A,TRUE,"GENERAL"}</definedName>
    <definedName name="rtyrh" localSheetId="1">{"via1",#N/A,TRUE,"general";"via2",#N/A,TRUE,"general";"via3",#N/A,TRUE,"general"}</definedName>
    <definedName name="rtyrh">{"via1",#N/A,TRUE,"general";"via2",#N/A,TRUE,"general";"via3",#N/A,TRUE,"general"}</definedName>
    <definedName name="RTYRTY" localSheetId="1">{"via1",#N/A,TRUE,"general";"via2",#N/A,TRUE,"general";"via3",#N/A,TRUE,"general"}</definedName>
    <definedName name="RTYRTY">{"via1",#N/A,TRUE,"general";"via2",#N/A,TRUE,"general";"via3",#N/A,TRUE,"general"}</definedName>
    <definedName name="rtyt" localSheetId="1">{"TAB1",#N/A,TRUE,"GENERAL";"TAB2",#N/A,TRUE,"GENERAL";"TAB3",#N/A,TRUE,"GENERAL";"TAB4",#N/A,TRUE,"GENERAL";"TAB5",#N/A,TRUE,"GENERAL"}</definedName>
    <definedName name="rtyt">{"TAB1",#N/A,TRUE,"GENERAL";"TAB2",#N/A,TRUE,"GENERAL";"TAB3",#N/A,TRUE,"GENERAL";"TAB4",#N/A,TRUE,"GENERAL";"TAB5",#N/A,TRUE,"GENERAL"}</definedName>
    <definedName name="rtytry" localSheetId="1">{"via1",#N/A,TRUE,"general";"via2",#N/A,TRUE,"general";"via3",#N/A,TRUE,"general"}</definedName>
    <definedName name="rtytry">{"via1",#N/A,TRUE,"general";"via2",#N/A,TRUE,"general";"via3",#N/A,TRUE,"general"}</definedName>
    <definedName name="ruru" localSheetId="1">{"TAB1",#N/A,TRUE,"GENERAL";"TAB2",#N/A,TRUE,"GENERAL";"TAB3",#N/A,TRUE,"GENERAL";"TAB4",#N/A,TRUE,"GENERAL";"TAB5",#N/A,TRUE,"GENERAL"}</definedName>
    <definedName name="ruru">{"TAB1",#N/A,TRUE,"GENERAL";"TAB2",#N/A,TRUE,"GENERAL";"TAB3",#N/A,TRUE,"GENERAL";"TAB4",#N/A,TRUE,"GENERAL";"TAB5",#N/A,TRUE,"GENERAL"}</definedName>
    <definedName name="rutu" localSheetId="1">{"via1",#N/A,TRUE,"general";"via2",#N/A,TRUE,"general";"via3",#N/A,TRUE,"general"}</definedName>
    <definedName name="rutu">{"via1",#N/A,TRUE,"general";"via2",#N/A,TRUE,"general";"via3",#N/A,TRUE,"general"}</definedName>
    <definedName name="rwt" localSheetId="1">{"via1",#N/A,TRUE,"general";"via2",#N/A,TRUE,"general";"via3",#N/A,TRUE,"general"}</definedName>
    <definedName name="rwt">{"via1",#N/A,TRUE,"general";"via2",#N/A,TRUE,"general";"via3",#N/A,TRUE,"general"}</definedName>
    <definedName name="ry" localSheetId="1">{"via1",#N/A,TRUE,"general";"via2",#N/A,TRUE,"general";"via3",#N/A,TRUE,"general"}</definedName>
    <definedName name="ry">{"via1",#N/A,TRUE,"general";"via2",#N/A,TRUE,"general";"via3",#N/A,TRUE,"general"}</definedName>
    <definedName name="ryeryb" localSheetId="1">{"TAB1",#N/A,TRUE,"GENERAL";"TAB2",#N/A,TRUE,"GENERAL";"TAB3",#N/A,TRUE,"GENERAL";"TAB4",#N/A,TRUE,"GENERAL";"TAB5",#N/A,TRUE,"GENERAL"}</definedName>
    <definedName name="ryeryb">{"TAB1",#N/A,TRUE,"GENERAL";"TAB2",#N/A,TRUE,"GENERAL";"TAB3",#N/A,TRUE,"GENERAL";"TAB4",#N/A,TRUE,"GENERAL";"TAB5",#N/A,TRUE,"GENERAL"}</definedName>
    <definedName name="rytrsdg" localSheetId="1">{"via1",#N/A,TRUE,"general";"via2",#N/A,TRUE,"general";"via3",#N/A,TRUE,"general"}</definedName>
    <definedName name="rytrsdg">{"via1",#N/A,TRUE,"general";"via2",#N/A,TRUE,"general";"via3",#N/A,TRUE,"general"}</definedName>
    <definedName name="saa" localSheetId="1">{"via1",#N/A,TRUE,"general";"via2",#N/A,TRUE,"general";"via3",#N/A,TRUE,"general"}</definedName>
    <definedName name="saa">{"via1",#N/A,TRUE,"general";"via2",#N/A,TRUE,"general";"via3",#N/A,TRUE,"general"}</definedName>
    <definedName name="SAD" localSheetId="1">{"via1",#N/A,TRUE,"general";"via2",#N/A,TRUE,"general";"via3",#N/A,TRUE,"general"}</definedName>
    <definedName name="SAD">{"via1",#N/A,TRUE,"general";"via2",#N/A,TRUE,"general";"via3",#N/A,TRUE,"general"}</definedName>
    <definedName name="SADF" localSheetId="1">{"via1",#N/A,TRUE,"general";"via2",#N/A,TRUE,"general";"via3",#N/A,TRUE,"general"}</definedName>
    <definedName name="SADF">{"via1",#N/A,TRUE,"general";"via2",#N/A,TRUE,"general";"via3",#N/A,TRUE,"general"}</definedName>
    <definedName name="sadff" localSheetId="1">{"TAB1",#N/A,TRUE,"GENERAL";"TAB2",#N/A,TRUE,"GENERAL";"TAB3",#N/A,TRUE,"GENERAL";"TAB4",#N/A,TRUE,"GENERAL";"TAB5",#N/A,TRUE,"GENERAL"}</definedName>
    <definedName name="sadff">{"TAB1",#N/A,TRUE,"GENERAL";"TAB2",#N/A,TRUE,"GENERAL";"TAB3",#N/A,TRUE,"GENERAL";"TAB4",#N/A,TRUE,"GENERAL";"TAB5",#N/A,TRUE,"GENERAL"}</definedName>
    <definedName name="sadfo" localSheetId="1">{"via1",#N/A,TRUE,"general";"via2",#N/A,TRUE,"general";"via3",#N/A,TRUE,"general"}</definedName>
    <definedName name="sadfo">{"via1",#N/A,TRUE,"general";"via2",#N/A,TRUE,"general";"via3",#N/A,TRUE,"general"}</definedName>
    <definedName name="safdp" localSheetId="1">{"TAB1",#N/A,TRUE,"GENERAL";"TAB2",#N/A,TRUE,"GENERAL";"TAB3",#N/A,TRUE,"GENERAL";"TAB4",#N/A,TRUE,"GENERAL";"TAB5",#N/A,TRUE,"GENERAL"}</definedName>
    <definedName name="safdp">{"TAB1",#N/A,TRUE,"GENERAL";"TAB2",#N/A,TRUE,"GENERAL";"TAB3",#N/A,TRUE,"GENERAL";"TAB4",#N/A,TRUE,"GENERAL";"TAB5",#N/A,TRUE,"GENERAL"}</definedName>
    <definedName name="sbgfbgdr" localSheetId="1">{"via1",#N/A,TRUE,"general";"via2",#N/A,TRUE,"general";"via3",#N/A,TRUE,"general"}</definedName>
    <definedName name="sbgfbgdr">{"via1",#N/A,TRUE,"general";"via2",#N/A,TRUE,"general";"via3",#N/A,TRUE,"general"}</definedName>
    <definedName name="sd" localSheetId="1">{"TAB1",#N/A,TRUE,"GENERAL";"TAB2",#N/A,TRUE,"GENERAL";"TAB3",#N/A,TRUE,"GENERAL";"TAB4",#N/A,TRUE,"GENERAL";"TAB5",#N/A,TRUE,"GENERAL"}</definedName>
    <definedName name="sd">{"TAB1",#N/A,TRUE,"GENERAL";"TAB2",#N/A,TRUE,"GENERAL";"TAB3",#N/A,TRUE,"GENERAL";"TAB4",#N/A,TRUE,"GENERAL";"TAB5",#N/A,TRUE,"GENERAL"}</definedName>
    <definedName name="sdaf" localSheetId="1">{"via1",#N/A,TRUE,"general";"via2",#N/A,TRUE,"general";"via3",#N/A,TRUE,"general"}</definedName>
    <definedName name="sdaf">{"via1",#N/A,TRUE,"general";"via2",#N/A,TRUE,"general";"via3",#N/A,TRUE,"general"}</definedName>
    <definedName name="sdas" localSheetId="1">{"via1",#N/A,TRUE,"general";"via2",#N/A,TRUE,"general";"via3",#N/A,TRUE,"general"}</definedName>
    <definedName name="sdas">{"via1",#N/A,TRUE,"general";"via2",#N/A,TRUE,"general";"via3",#N/A,TRUE,"general"}</definedName>
    <definedName name="sdasdf" localSheetId="1">{"via1",#N/A,TRUE,"general";"via2",#N/A,TRUE,"general";"via3",#N/A,TRUE,"general"}</definedName>
    <definedName name="sdasdf">{"via1",#N/A,TRUE,"general";"via2",#N/A,TRUE,"general";"via3",#N/A,TRUE,"general"}</definedName>
    <definedName name="SDCDSCT" localSheetId="1">{"TAB1",#N/A,TRUE,"GENERAL";"TAB2",#N/A,TRUE,"GENERAL";"TAB3",#N/A,TRUE,"GENERAL";"TAB4",#N/A,TRUE,"GENERAL";"TAB5",#N/A,TRUE,"GENERAL"}</definedName>
    <definedName name="SDCDSCT">{"TAB1",#N/A,TRUE,"GENERAL";"TAB2",#N/A,TRUE,"GENERAL";"TAB3",#N/A,TRUE,"GENERAL";"TAB4",#N/A,TRUE,"GENERAL";"TAB5",#N/A,TRUE,"GENERAL"}</definedName>
    <definedName name="SDFCE" localSheetId="1">{"TAB1",#N/A,TRUE,"GENERAL";"TAB2",#N/A,TRUE,"GENERAL";"TAB3",#N/A,TRUE,"GENERAL";"TAB4",#N/A,TRUE,"GENERAL";"TAB5",#N/A,TRUE,"GENERAL"}</definedName>
    <definedName name="SDFCE">{"TAB1",#N/A,TRUE,"GENERAL";"TAB2",#N/A,TRUE,"GENERAL";"TAB3",#N/A,TRUE,"GENERAL";"TAB4",#N/A,TRUE,"GENERAL";"TAB5",#N/A,TRUE,"GENERAL"}</definedName>
    <definedName name="sdfd" localSheetId="1">{"via1",#N/A,TRUE,"general";"via2",#N/A,TRUE,"general";"via3",#N/A,TRUE,"general"}</definedName>
    <definedName name="sdfd">{"via1",#N/A,TRUE,"general";"via2",#N/A,TRUE,"general";"via3",#N/A,TRUE,"general"}</definedName>
    <definedName name="sdfds" localSheetId="1">{"via1",#N/A,TRUE,"general";"via2",#N/A,TRUE,"general";"via3",#N/A,TRUE,"general"}</definedName>
    <definedName name="sdfds">{"via1",#N/A,TRUE,"general";"via2",#N/A,TRUE,"general";"via3",#N/A,TRUE,"general"}</definedName>
    <definedName name="SDFDSO" localSheetId="1">{"via1",#N/A,TRUE,"general";"via2",#N/A,TRUE,"general";"via3",#N/A,TRUE,"general"}</definedName>
    <definedName name="SDFDSO">{"via1",#N/A,TRUE,"general";"via2",#N/A,TRUE,"general";"via3",#N/A,TRUE,"general"}</definedName>
    <definedName name="sdfdstp" localSheetId="1">{"TAB1",#N/A,TRUE,"GENERAL";"TAB2",#N/A,TRUE,"GENERAL";"TAB3",#N/A,TRUE,"GENERAL";"TAB4",#N/A,TRUE,"GENERAL";"TAB5",#N/A,TRUE,"GENERAL"}</definedName>
    <definedName name="sdfdstp">{"TAB1",#N/A,TRUE,"GENERAL";"TAB2",#N/A,TRUE,"GENERAL";"TAB3",#N/A,TRUE,"GENERAL";"TAB4",#N/A,TRUE,"GENERAL";"TAB5",#N/A,TRUE,"GENERAL"}</definedName>
    <definedName name="SDFEO" localSheetId="1">{"via1",#N/A,TRUE,"general";"via2",#N/A,TRUE,"general";"via3",#N/A,TRUE,"general"}</definedName>
    <definedName name="SDFEO">{"via1",#N/A,TRUE,"general";"via2",#N/A,TRUE,"general";"via3",#N/A,TRUE,"general"}</definedName>
    <definedName name="sdfg" localSheetId="1">{"TAB1",#N/A,TRUE,"GENERAL";"TAB2",#N/A,TRUE,"GENERAL";"TAB3",#N/A,TRUE,"GENERAL";"TAB4",#N/A,TRUE,"GENERAL";"TAB5",#N/A,TRUE,"GENERAL"}</definedName>
    <definedName name="sdfg">{"TAB1",#N/A,TRUE,"GENERAL";"TAB2",#N/A,TRUE,"GENERAL";"TAB3",#N/A,TRUE,"GENERAL";"TAB4",#N/A,TRUE,"GENERAL";"TAB5",#N/A,TRUE,"GENERAL"}</definedName>
    <definedName name="sdfgdsfk" localSheetId="1">{"via1",#N/A,TRUE,"general";"via2",#N/A,TRUE,"general";"via3",#N/A,TRUE,"general"}</definedName>
    <definedName name="sdfgdsfk">{"via1",#N/A,TRUE,"general";"via2",#N/A,TRUE,"general";"via3",#N/A,TRUE,"general"}</definedName>
    <definedName name="sdfgsg" localSheetId="1">{"via1",#N/A,TRUE,"general";"via2",#N/A,TRUE,"general";"via3",#N/A,TRUE,"general"}</definedName>
    <definedName name="sdfgsg">{"via1",#N/A,TRUE,"general";"via2",#N/A,TRUE,"general";"via3",#N/A,TRUE,"general"}</definedName>
    <definedName name="SDFLJK" localSheetId="1">{"TAB1",#N/A,TRUE,"GENERAL";"TAB2",#N/A,TRUE,"GENERAL";"TAB3",#N/A,TRUE,"GENERAL";"TAB4",#N/A,TRUE,"GENERAL";"TAB5",#N/A,TRUE,"GENERAL"}</definedName>
    <definedName name="SDFLJK">{"TAB1",#N/A,TRUE,"GENERAL";"TAB2",#N/A,TRUE,"GENERAL";"TAB3",#N/A,TRUE,"GENERAL";"TAB4",#N/A,TRUE,"GENERAL";"TAB5",#N/A,TRUE,"GENERAL"}</definedName>
    <definedName name="sdfsd4" localSheetId="1">{"via1",#N/A,TRUE,"general";"via2",#N/A,TRUE,"general";"via3",#N/A,TRUE,"general"}</definedName>
    <definedName name="sdfsd4">{"via1",#N/A,TRUE,"general";"via2",#N/A,TRUE,"general";"via3",#N/A,TRUE,"general"}</definedName>
    <definedName name="SDFSDF" localSheetId="1">{"TAB1",#N/A,TRUE,"GENERAL";"TAB2",#N/A,TRUE,"GENERAL";"TAB3",#N/A,TRUE,"GENERAL";"TAB4",#N/A,TRUE,"GENERAL";"TAB5",#N/A,TRUE,"GENERAL"}</definedName>
    <definedName name="SDFSDF">{"TAB1",#N/A,TRUE,"GENERAL";"TAB2",#N/A,TRUE,"GENERAL";"TAB3",#N/A,TRUE,"GENERAL";"TAB4",#N/A,TRUE,"GENERAL";"TAB5",#N/A,TRUE,"GENERAL"}</definedName>
    <definedName name="sdfsdfb" localSheetId="1">{"via1",#N/A,TRUE,"general";"via2",#N/A,TRUE,"general";"via3",#N/A,TRUE,"general"}</definedName>
    <definedName name="sdfsdfb">{"via1",#N/A,TRUE,"general";"via2",#N/A,TRUE,"general";"via3",#N/A,TRUE,"general"}</definedName>
    <definedName name="SDFSF" localSheetId="1">{"TAB1",#N/A,TRUE,"GENERAL";"TAB2",#N/A,TRUE,"GENERAL";"TAB3",#N/A,TRUE,"GENERAL";"TAB4",#N/A,TRUE,"GENERAL";"TAB5",#N/A,TRUE,"GENERAL"}</definedName>
    <definedName name="SDFSF">{"TAB1",#N/A,TRUE,"GENERAL";"TAB2",#N/A,TRUE,"GENERAL";"TAB3",#N/A,TRUE,"GENERAL";"TAB4",#N/A,TRUE,"GENERAL";"TAB5",#N/A,TRUE,"GENERAL"}</definedName>
    <definedName name="sdfsv" localSheetId="1">{"TAB1",#N/A,TRUE,"GENERAL";"TAB2",#N/A,TRUE,"GENERAL";"TAB3",#N/A,TRUE,"GENERAL";"TAB4",#N/A,TRUE,"GENERAL";"TAB5",#N/A,TRUE,"GENERAL"}</definedName>
    <definedName name="sdfsv">{"TAB1",#N/A,TRUE,"GENERAL";"TAB2",#N/A,TRUE,"GENERAL";"TAB3",#N/A,TRUE,"GENERAL";"TAB4",#N/A,TRUE,"GENERAL";"TAB5",#N/A,TRUE,"GENERAL"}</definedName>
    <definedName name="sdgfd" localSheetId="1">{"TAB1",#N/A,TRUE,"GENERAL";"TAB2",#N/A,TRUE,"GENERAL";"TAB3",#N/A,TRUE,"GENERAL";"TAB4",#N/A,TRUE,"GENERAL";"TAB5",#N/A,TRUE,"GENERAL"}</definedName>
    <definedName name="sdgfd">{"TAB1",#N/A,TRUE,"GENERAL";"TAB2",#N/A,TRUE,"GENERAL";"TAB3",#N/A,TRUE,"GENERAL";"TAB4",#N/A,TRUE,"GENERAL";"TAB5",#N/A,TRUE,"GENERAL"}</definedName>
    <definedName name="sdgfgp" localSheetId="1">{"via1",#N/A,TRUE,"general";"via2",#N/A,TRUE,"general";"via3",#N/A,TRUE,"general"}</definedName>
    <definedName name="sdgfgp">{"via1",#N/A,TRUE,"general";"via2",#N/A,TRUE,"general";"via3",#N/A,TRUE,"general"}</definedName>
    <definedName name="sdgfiu" localSheetId="1">{"via1",#N/A,TRUE,"general";"via2",#N/A,TRUE,"general";"via3",#N/A,TRUE,"general"}</definedName>
    <definedName name="sdgfiu">{"via1",#N/A,TRUE,"general";"via2",#N/A,TRUE,"general";"via3",#N/A,TRUE,"general"}</definedName>
    <definedName name="sdgsd" localSheetId="1">{"TAB1",#N/A,TRUE,"GENERAL";"TAB2",#N/A,TRUE,"GENERAL";"TAB3",#N/A,TRUE,"GENERAL";"TAB4",#N/A,TRUE,"GENERAL";"TAB5",#N/A,TRUE,"GENERAL"}</definedName>
    <definedName name="sdgsd">{"TAB1",#N/A,TRUE,"GENERAL";"TAB2",#N/A,TRUE,"GENERAL";"TAB3",#N/A,TRUE,"GENERAL";"TAB4",#N/A,TRUE,"GENERAL";"TAB5",#N/A,TRUE,"GENERAL"}</definedName>
    <definedName name="sdgsg" localSheetId="1">{"via1",#N/A,TRUE,"general";"via2",#N/A,TRUE,"general";"via3",#N/A,TRUE,"general"}</definedName>
    <definedName name="sdgsg">{"via1",#N/A,TRUE,"general";"via2",#N/A,TRUE,"general";"via3",#N/A,TRUE,"general"}</definedName>
    <definedName name="SDIKOM" localSheetId="1">{"TAB1",#N/A,TRUE,"GENERAL";"TAB2",#N/A,TRUE,"GENERAL";"TAB3",#N/A,TRUE,"GENERAL";"TAB4",#N/A,TRUE,"GENERAL";"TAB5",#N/A,TRUE,"GENERAL"}</definedName>
    <definedName name="SDIKOM">{"TAB1",#N/A,TRUE,"GENERAL";"TAB2",#N/A,TRUE,"GENERAL";"TAB3",#N/A,TRUE,"GENERAL";"TAB4",#N/A,TRUE,"GENERAL";"TAB5",#N/A,TRUE,"GENERAL"}</definedName>
    <definedName name="sdsdfh" localSheetId="1">{"via1",#N/A,TRUE,"general";"via2",#N/A,TRUE,"general";"via3",#N/A,TRUE,"general"}</definedName>
    <definedName name="sdsdfh">{"via1",#N/A,TRUE,"general";"via2",#N/A,TRUE,"general";"via3",#N/A,TRUE,"general"}</definedName>
    <definedName name="setrj" localSheetId="1">{"via1",#N/A,TRUE,"general";"via2",#N/A,TRUE,"general";"via3",#N/A,TRUE,"general"}</definedName>
    <definedName name="setrj">{"via1",#N/A,TRUE,"general";"via2",#N/A,TRUE,"general";"via3",#N/A,TRUE,"general"}</definedName>
    <definedName name="sett" localSheetId="1">{"via1",#N/A,TRUE,"general";"via2",#N/A,TRUE,"general";"via3",#N/A,TRUE,"general"}</definedName>
    <definedName name="sett">{"via1",#N/A,TRUE,"general";"via2",#N/A,TRUE,"general";"via3",#N/A,TRUE,"general"}</definedName>
    <definedName name="sfasf" localSheetId="1">{"TAB1",#N/A,TRUE,"GENERAL";"TAB2",#N/A,TRUE,"GENERAL";"TAB3",#N/A,TRUE,"GENERAL";"TAB4",#N/A,TRUE,"GENERAL";"TAB5",#N/A,TRUE,"GENERAL"}</definedName>
    <definedName name="sfasf">{"TAB1",#N/A,TRUE,"GENERAL";"TAB2",#N/A,TRUE,"GENERAL";"TAB3",#N/A,TRUE,"GENERAL";"TAB4",#N/A,TRUE,"GENERAL";"TAB5",#N/A,TRUE,"GENERAL"}</definedName>
    <definedName name="SFHSGFH" localSheetId="1">{"TAB1",#N/A,TRUE,"GENERAL";"TAB2",#N/A,TRUE,"GENERAL";"TAB3",#N/A,TRUE,"GENERAL";"TAB4",#N/A,TRUE,"GENERAL";"TAB5",#N/A,TRUE,"GENERAL"}</definedName>
    <definedName name="SFHSGFH">{"TAB1",#N/A,TRUE,"GENERAL";"TAB2",#N/A,TRUE,"GENERAL";"TAB3",#N/A,TRUE,"GENERAL";"TAB4",#N/A,TRUE,"GENERAL";"TAB5",#N/A,TRUE,"GENERAL"}</definedName>
    <definedName name="sfsd" localSheetId="1">{"via1",#N/A,TRUE,"general";"via2",#N/A,TRUE,"general";"via3",#N/A,TRUE,"general"}</definedName>
    <definedName name="sfsd">{"via1",#N/A,TRUE,"general";"via2",#N/A,TRUE,"general";"via3",#N/A,TRUE,"general"}</definedName>
    <definedName name="sfsdf" localSheetId="1">{"TAB1",#N/A,TRUE,"GENERAL";"TAB2",#N/A,TRUE,"GENERAL";"TAB3",#N/A,TRUE,"GENERAL";"TAB4",#N/A,TRUE,"GENERAL";"TAB5",#N/A,TRUE,"GENERAL"}</definedName>
    <definedName name="sfsdf">{"TAB1",#N/A,TRUE,"GENERAL";"TAB2",#N/A,TRUE,"GENERAL";"TAB3",#N/A,TRUE,"GENERAL";"TAB4",#N/A,TRUE,"GENERAL";"TAB5",#N/A,TRUE,"GENERAL"}</definedName>
    <definedName name="sfsdferg" localSheetId="1">{"TAB1",#N/A,TRUE,"GENERAL";"TAB2",#N/A,TRUE,"GENERAL";"TAB3",#N/A,TRUE,"GENERAL";"TAB4",#N/A,TRUE,"GENERAL";"TAB5",#N/A,TRUE,"GENERAL"}</definedName>
    <definedName name="sfsdferg">{"TAB1",#N/A,TRUE,"GENERAL";"TAB2",#N/A,TRUE,"GENERAL";"TAB3",#N/A,TRUE,"GENERAL";"TAB4",#N/A,TRUE,"GENERAL";"TAB5",#N/A,TRUE,"GENERAL"}</definedName>
    <definedName name="sfsdfs" localSheetId="1">{"TAB1",#N/A,TRUE,"GENERAL";"TAB2",#N/A,TRUE,"GENERAL";"TAB3",#N/A,TRUE,"GENERAL";"TAB4",#N/A,TRUE,"GENERAL";"TAB5",#N/A,TRUE,"GENERAL"}</definedName>
    <definedName name="sfsdfs">{"TAB1",#N/A,TRUE,"GENERAL";"TAB2",#N/A,TRUE,"GENERAL";"TAB3",#N/A,TRUE,"GENERAL";"TAB4",#N/A,TRUE,"GENERAL";"TAB5",#N/A,TRUE,"GENERAL"}</definedName>
    <definedName name="srwrwr" localSheetId="1">{"TAB1",#N/A,TRUE,"GENERAL";"TAB2",#N/A,TRUE,"GENERAL";"TAB3",#N/A,TRUE,"GENERAL";"TAB4",#N/A,TRUE,"GENERAL";"TAB5",#N/A,TRUE,"GENERAL"}</definedName>
    <definedName name="srwrwr">{"TAB1",#N/A,TRUE,"GENERAL";"TAB2",#N/A,TRUE,"GENERAL";"TAB3",#N/A,TRUE,"GENERAL";"TAB4",#N/A,TRUE,"GENERAL";"TAB5",#N/A,TRUE,"GENERAL"}</definedName>
    <definedName name="sssss7" localSheetId="1">{"via1",#N/A,TRUE,"general";"via2",#N/A,TRUE,"general";"via3",#N/A,TRUE,"general"}</definedName>
    <definedName name="sssss7">{"via1",#N/A,TRUE,"general";"via2",#N/A,TRUE,"general";"via3",#N/A,TRUE,"general"}</definedName>
    <definedName name="sssssa" localSheetId="1">{"TAB1",#N/A,TRUE,"GENERAL";"TAB2",#N/A,TRUE,"GENERAL";"TAB3",#N/A,TRUE,"GENERAL";"TAB4",#N/A,TRUE,"GENERAL";"TAB5",#N/A,TRUE,"GENERAL"}</definedName>
    <definedName name="sssssa">{"TAB1",#N/A,TRUE,"GENERAL";"TAB2",#N/A,TRUE,"GENERAL";"TAB3",#N/A,TRUE,"GENERAL";"TAB4",#N/A,TRUE,"GENERAL";"TAB5",#N/A,TRUE,"GENERAL"}</definedName>
    <definedName name="sssssy" localSheetId="1">{"via1",#N/A,TRUE,"general";"via2",#N/A,TRUE,"general";"via3",#N/A,TRUE,"general"}</definedName>
    <definedName name="sssssy">{"via1",#N/A,TRUE,"general";"via2",#N/A,TRUE,"general";"via3",#N/A,TRUE,"general"}</definedName>
    <definedName name="stt" localSheetId="1">{"via1",#N/A,TRUE,"general";"via2",#N/A,TRUE,"general";"via3",#N/A,TRUE,"general"}</definedName>
    <definedName name="stt">{"via1",#N/A,TRUE,"general";"via2",#N/A,TRUE,"general";"via3",#N/A,TRUE,"general"}</definedName>
    <definedName name="swsw" localSheetId="1">{"via1",#N/A,TRUE,"general";"via2",#N/A,TRUE,"general";"via3",#N/A,TRUE,"general"}</definedName>
    <definedName name="swsw">{"via1",#N/A,TRUE,"general";"via2",#N/A,TRUE,"general";"via3",#N/A,TRUE,"general"}</definedName>
    <definedName name="swsw3" localSheetId="1">{"TAB1",#N/A,TRUE,"GENERAL";"TAB2",#N/A,TRUE,"GENERAL";"TAB3",#N/A,TRUE,"GENERAL";"TAB4",#N/A,TRUE,"GENERAL";"TAB5",#N/A,TRUE,"GENERAL"}</definedName>
    <definedName name="swsw3">{"TAB1",#N/A,TRUE,"GENERAL";"TAB2",#N/A,TRUE,"GENERAL";"TAB3",#N/A,TRUE,"GENERAL";"TAB4",#N/A,TRUE,"GENERAL";"TAB5",#N/A,TRUE,"GENERAL"}</definedName>
    <definedName name="t5t5" localSheetId="1">{"TAB1",#N/A,TRUE,"GENERAL";"TAB2",#N/A,TRUE,"GENERAL";"TAB3",#N/A,TRUE,"GENERAL";"TAB4",#N/A,TRUE,"GENERAL";"TAB5",#N/A,TRUE,"GENERAL"}</definedName>
    <definedName name="t5t5">{"TAB1",#N/A,TRUE,"GENERAL";"TAB2",#N/A,TRUE,"GENERAL";"TAB3",#N/A,TRUE,"GENERAL";"TAB4",#N/A,TRUE,"GENERAL";"TAB5",#N/A,TRUE,"GENERAL"}</definedName>
    <definedName name="tdy" localSheetId="1">{"TAB1",#N/A,TRUE,"GENERAL";"TAB2",#N/A,TRUE,"GENERAL";"TAB3",#N/A,TRUE,"GENERAL";"TAB4",#N/A,TRUE,"GENERAL";"TAB5",#N/A,TRUE,"GENERAL"}</definedName>
    <definedName name="tdy">{"TAB1",#N/A,TRUE,"GENERAL";"TAB2",#N/A,TRUE,"GENERAL";"TAB3",#N/A,TRUE,"GENERAL";"TAB4",#N/A,TRUE,"GENERAL";"TAB5",#N/A,TRUE,"GENERAL"}</definedName>
    <definedName name="tewst" localSheetId="1">{"TAB1",#N/A,TRUE,"GENERAL";"TAB2",#N/A,TRUE,"GENERAL";"TAB3",#N/A,TRUE,"GENERAL";"TAB4",#N/A,TRUE,"GENERAL";"TAB5",#N/A,TRUE,"GENERAL"}</definedName>
    <definedName name="tewst">{"TAB1",#N/A,TRUE,"GENERAL";"TAB2",#N/A,TRUE,"GENERAL";"TAB3",#N/A,TRUE,"GENERAL";"TAB4",#N/A,TRUE,"GENERAL";"TAB5",#N/A,TRUE,"GENERAL"}</definedName>
    <definedName name="teytrh" localSheetId="1">{"via1",#N/A,TRUE,"general";"via2",#N/A,TRUE,"general";"via3",#N/A,TRUE,"general"}</definedName>
    <definedName name="teytrh">{"via1",#N/A,TRUE,"general";"via2",#N/A,TRUE,"general";"via3",#N/A,TRUE,"general"}</definedName>
    <definedName name="thdh" localSheetId="1">{"TAB1",#N/A,TRUE,"GENERAL";"TAB2",#N/A,TRUE,"GENERAL";"TAB3",#N/A,TRUE,"GENERAL";"TAB4",#N/A,TRUE,"GENERAL";"TAB5",#N/A,TRUE,"GENERAL"}</definedName>
    <definedName name="thdh">{"TAB1",#N/A,TRUE,"GENERAL";"TAB2",#N/A,TRUE,"GENERAL";"TAB3",#N/A,TRUE,"GENERAL";"TAB4",#N/A,TRUE,"GENERAL";"TAB5",#N/A,TRUE,"GENERAL"}</definedName>
    <definedName name="thtj" localSheetId="1">{"via1",#N/A,TRUE,"general";"via2",#N/A,TRUE,"general";"via3",#N/A,TRUE,"general"}</definedName>
    <definedName name="thtj">{"via1",#N/A,TRUE,"general";"via2",#N/A,TRUE,"general";"via3",#N/A,TRUE,"general"}</definedName>
    <definedName name="tortas" localSheetId="1">{"TAB1",#N/A,TRUE,"GENERAL";"TAB2",#N/A,TRUE,"GENERAL";"TAB3",#N/A,TRUE,"GENERAL";"TAB4",#N/A,TRUE,"GENERAL";"TAB5",#N/A,TRUE,"GENERAL"}</definedName>
    <definedName name="tortas">{"TAB1",#N/A,TRUE,"GENERAL";"TAB2",#N/A,TRUE,"GENERAL";"TAB3",#N/A,TRUE,"GENERAL";"TAB4",#N/A,TRUE,"GENERAL";"TAB5",#N/A,TRUE,"GENERAL"}</definedName>
    <definedName name="tortas2" localSheetId="1">{"via1",#N/A,TRUE,"general";"via2",#N/A,TRUE,"general";"via3",#N/A,TRUE,"general"}</definedName>
    <definedName name="tortas2">{"via1",#N/A,TRUE,"general";"via2",#N/A,TRUE,"general";"via3",#N/A,TRUE,"general"}</definedName>
    <definedName name="tr" localSheetId="1">{"TAB1",#N/A,TRUE,"GENERAL";"TAB2",#N/A,TRUE,"GENERAL";"TAB3",#N/A,TRUE,"GENERAL";"TAB4",#N/A,TRUE,"GENERAL";"TAB5",#N/A,TRUE,"GENERAL"}</definedName>
    <definedName name="tr">{"TAB1",#N/A,TRUE,"GENERAL";"TAB2",#N/A,TRUE,"GENERAL";"TAB3",#N/A,TRUE,"GENERAL";"TAB4",#N/A,TRUE,"GENERAL";"TAB5",#N/A,TRUE,"GENERAL"}</definedName>
    <definedName name="trest" localSheetId="1">{"TAB1",#N/A,TRUE,"GENERAL";"TAB2",#N/A,TRUE,"GENERAL";"TAB3",#N/A,TRUE,"GENERAL";"TAB4",#N/A,TRUE,"GENERAL";"TAB5",#N/A,TRUE,"GENERAL"}</definedName>
    <definedName name="trest">{"TAB1",#N/A,TRUE,"GENERAL";"TAB2",#N/A,TRUE,"GENERAL";"TAB3",#N/A,TRUE,"GENERAL";"TAB4",#N/A,TRUE,"GENERAL";"TAB5",#N/A,TRUE,"GENERAL"}</definedName>
    <definedName name="tret" localSheetId="1">{"TAB1",#N/A,TRUE,"GENERAL";"TAB2",#N/A,TRUE,"GENERAL";"TAB3",#N/A,TRUE,"GENERAL";"TAB4",#N/A,TRUE,"GENERAL";"TAB5",#N/A,TRUE,"GENERAL"}</definedName>
    <definedName name="tret">{"TAB1",#N/A,TRUE,"GENERAL";"TAB2",#N/A,TRUE,"GENERAL";"TAB3",#N/A,TRUE,"GENERAL";"TAB4",#N/A,TRUE,"GENERAL";"TAB5",#N/A,TRUE,"GENERAL"}</definedName>
    <definedName name="trh" localSheetId="1">{"via1",#N/A,TRUE,"general";"via2",#N/A,TRUE,"general";"via3",#N/A,TRUE,"general"}</definedName>
    <definedName name="trh">{"via1",#N/A,TRUE,"general";"via2",#N/A,TRUE,"general";"via3",#N/A,TRUE,"general"}</definedName>
    <definedName name="trhfh" localSheetId="1">{"via1",#N/A,TRUE,"general";"via2",#N/A,TRUE,"general";"via3",#N/A,TRUE,"general"}</definedName>
    <definedName name="trhfh">{"via1",#N/A,TRUE,"general";"via2",#N/A,TRUE,"general";"via3",#N/A,TRUE,"general"}</definedName>
    <definedName name="trjfgjh" localSheetId="1">{"via1",#N/A,TRUE,"general";"via2",#N/A,TRUE,"general";"via3",#N/A,TRUE,"general"}</definedName>
    <definedName name="trjfgjh">{"via1",#N/A,TRUE,"general";"via2",#N/A,TRUE,"general";"via3",#N/A,TRUE,"general"}</definedName>
    <definedName name="tru" localSheetId="1">{"via1",#N/A,TRUE,"general";"via2",#N/A,TRUE,"general";"via3",#N/A,TRUE,"general"}</definedName>
    <definedName name="tru">{"via1",#N/A,TRUE,"general";"via2",#N/A,TRUE,"general";"via3",#N/A,TRUE,"general"}</definedName>
    <definedName name="truds" localSheetId="1">{"via1",#N/A,TRUE,"general";"via2",#N/A,TRUE,"general";"via3",#N/A,TRUE,"general"}</definedName>
    <definedName name="truds">{"via1",#N/A,TRUE,"general";"via2",#N/A,TRUE,"general";"via3",#N/A,TRUE,"general"}</definedName>
    <definedName name="trutu" localSheetId="1">{"via1",#N/A,TRUE,"general";"via2",#N/A,TRUE,"general";"via3",#N/A,TRUE,"general"}</definedName>
    <definedName name="trutu">{"via1",#N/A,TRUE,"general";"via2",#N/A,TRUE,"general";"via3",#N/A,TRUE,"general"}</definedName>
    <definedName name="trydfg" localSheetId="1">{"via1",#N/A,TRUE,"general";"via2",#N/A,TRUE,"general";"via3",#N/A,TRUE,"general"}</definedName>
    <definedName name="trydfg">{"via1",#N/A,TRUE,"general";"via2",#N/A,TRUE,"general";"via3",#N/A,TRUE,"general"}</definedName>
    <definedName name="trydtrygf" localSheetId="1">{"via1",#N/A,TRUE,"general";"via2",#N/A,TRUE,"general";"via3",#N/A,TRUE,"general"}</definedName>
    <definedName name="trydtrygf">{"via1",#N/A,TRUE,"general";"via2",#N/A,TRUE,"general";"via3",#N/A,TRUE,"general"}</definedName>
    <definedName name="tryery" localSheetId="1">{"TAB1",#N/A,TRUE,"GENERAL";"TAB2",#N/A,TRUE,"GENERAL";"TAB3",#N/A,TRUE,"GENERAL";"TAB4",#N/A,TRUE,"GENERAL";"TAB5",#N/A,TRUE,"GENERAL"}</definedName>
    <definedName name="tryery">{"TAB1",#N/A,TRUE,"GENERAL";"TAB2",#N/A,TRUE,"GENERAL";"TAB3",#N/A,TRUE,"GENERAL";"TAB4",#N/A,TRUE,"GENERAL";"TAB5",#N/A,TRUE,"GENERAL"}</definedName>
    <definedName name="tryi6" localSheetId="1">{"TAB1",#N/A,TRUE,"GENERAL";"TAB2",#N/A,TRUE,"GENERAL";"TAB3",#N/A,TRUE,"GENERAL";"TAB4",#N/A,TRUE,"GENERAL";"TAB5",#N/A,TRUE,"GENERAL"}</definedName>
    <definedName name="tryi6">{"TAB1",#N/A,TRUE,"GENERAL";"TAB2",#N/A,TRUE,"GENERAL";"TAB3",#N/A,TRUE,"GENERAL";"TAB4",#N/A,TRUE,"GENERAL";"TAB5",#N/A,TRUE,"GENERAL"}</definedName>
    <definedName name="tryrth" localSheetId="1">{"via1",#N/A,TRUE,"general";"via2",#N/A,TRUE,"general";"via3",#N/A,TRUE,"general"}</definedName>
    <definedName name="tryrth">{"via1",#N/A,TRUE,"general";"via2",#N/A,TRUE,"general";"via3",#N/A,TRUE,"general"}</definedName>
    <definedName name="tsert" localSheetId="1">{"TAB1",#N/A,TRUE,"GENERAL";"TAB2",#N/A,TRUE,"GENERAL";"TAB3",#N/A,TRUE,"GENERAL";"TAB4",#N/A,TRUE,"GENERAL";"TAB5",#N/A,TRUE,"GENERAL"}</definedName>
    <definedName name="tsert">{"TAB1",#N/A,TRUE,"GENERAL";"TAB2",#N/A,TRUE,"GENERAL";"TAB3",#N/A,TRUE,"GENERAL";"TAB4",#N/A,TRUE,"GENERAL";"TAB5",#N/A,TRUE,"GENERAL"}</definedName>
    <definedName name="TTR" localSheetId="1">{"via1",#N/A,TRUE,"general";"via2",#N/A,TRUE,"general";"via3",#N/A,TRUE,"general"}</definedName>
    <definedName name="TTR">{"via1",#N/A,TRUE,"general";"via2",#N/A,TRUE,"general";"via3",#N/A,TRUE,"general"}</definedName>
    <definedName name="ttrff" localSheetId="1">{"via1",#N/A,TRUE,"general";"via2",#N/A,TRUE,"general";"via3",#N/A,TRUE,"general"}</definedName>
    <definedName name="ttrff">{"via1",#N/A,TRUE,"general";"via2",#N/A,TRUE,"general";"via3",#N/A,TRUE,"general"}</definedName>
    <definedName name="ttt" localSheetId="1">{"TAB1",#N/A,TRUE,"GENERAL";"TAB2",#N/A,TRUE,"GENERAL";"TAB3",#N/A,TRUE,"GENERAL";"TAB4",#N/A,TRUE,"GENERAL";"TAB5",#N/A,TRUE,"GENERAL"}</definedName>
    <definedName name="ttt">{"TAB1",#N/A,TRUE,"GENERAL";"TAB2",#N/A,TRUE,"GENERAL";"TAB3",#N/A,TRUE,"GENERAL";"TAB4",#N/A,TRUE,"GENERAL";"TAB5",#N/A,TRUE,"GENERAL"}</definedName>
    <definedName name="tttt7" localSheetId="1">{"via1",#N/A,TRUE,"general";"via2",#N/A,TRUE,"general";"via3",#N/A,TRUE,"general"}</definedName>
    <definedName name="tttt7">{"via1",#N/A,TRUE,"general";"via2",#N/A,TRUE,"general";"via3",#N/A,TRUE,"general"}</definedName>
    <definedName name="tttthy" localSheetId="1">{"TAB1",#N/A,TRUE,"GENERAL";"TAB2",#N/A,TRUE,"GENERAL";"TAB3",#N/A,TRUE,"GENERAL";"TAB4",#N/A,TRUE,"GENERAL";"TAB5",#N/A,TRUE,"GENERAL"}</definedName>
    <definedName name="tttthy">{"TAB1",#N/A,TRUE,"GENERAL";"TAB2",#N/A,TRUE,"GENERAL";"TAB3",#N/A,TRUE,"GENERAL";"TAB4",#N/A,TRUE,"GENERAL";"TAB5",#N/A,TRUE,"GENERAL"}</definedName>
    <definedName name="ttttr" localSheetId="1">{"via1",#N/A,TRUE,"general";"via2",#N/A,TRUE,"general";"via3",#N/A,TRUE,"general"}</definedName>
    <definedName name="ttttr">{"via1",#N/A,TRUE,"general";"via2",#N/A,TRUE,"general";"via3",#N/A,TRUE,"general"}</definedName>
    <definedName name="ttttt" localSheetId="1">{"TAB1",#N/A,TRUE,"GENERAL";"TAB2",#N/A,TRUE,"GENERAL";"TAB3",#N/A,TRUE,"GENERAL";"TAB4",#N/A,TRUE,"GENERAL";"TAB5",#N/A,TRUE,"GENERAL"}</definedName>
    <definedName name="ttttt">{"TAB1",#N/A,TRUE,"GENERAL";"TAB2",#N/A,TRUE,"GENERAL";"TAB3",#N/A,TRUE,"GENERAL";"TAB4",#N/A,TRUE,"GENERAL";"TAB5",#N/A,TRUE,"GENERAL"}</definedName>
    <definedName name="tu" localSheetId="1">{"via1",#N/A,TRUE,"general";"via2",#N/A,TRUE,"general";"via3",#N/A,TRUE,"general"}</definedName>
    <definedName name="tu">{"via1",#N/A,TRUE,"general";"via2",#N/A,TRUE,"general";"via3",#N/A,TRUE,"general"}</definedName>
    <definedName name="tur" localSheetId="1">{"TAB1",#N/A,TRUE,"GENERAL";"TAB2",#N/A,TRUE,"GENERAL";"TAB3",#N/A,TRUE,"GENERAL";"TAB4",#N/A,TRUE,"GENERAL";"TAB5",#N/A,TRUE,"GENERAL"}</definedName>
    <definedName name="tur">{"TAB1",#N/A,TRUE,"GENERAL";"TAB2",#N/A,TRUE,"GENERAL";"TAB3",#N/A,TRUE,"GENERAL";"TAB4",#N/A,TRUE,"GENERAL";"TAB5",#N/A,TRUE,"GENERAL"}</definedName>
    <definedName name="turu" localSheetId="1">{"TAB1",#N/A,TRUE,"GENERAL";"TAB2",#N/A,TRUE,"GENERAL";"TAB3",#N/A,TRUE,"GENERAL";"TAB4",#N/A,TRUE,"GENERAL";"TAB5",#N/A,TRUE,"GENERAL"}</definedName>
    <definedName name="turu">{"TAB1",#N/A,TRUE,"GENERAL";"TAB2",#N/A,TRUE,"GENERAL";"TAB3",#N/A,TRUE,"GENERAL";"TAB4",#N/A,TRUE,"GENERAL";"TAB5",#N/A,TRUE,"GENERAL"}</definedName>
    <definedName name="twer" localSheetId="1">{"TAB1",#N/A,TRUE,"GENERAL";"TAB2",#N/A,TRUE,"GENERAL";"TAB3",#N/A,TRUE,"GENERAL";"TAB4",#N/A,TRUE,"GENERAL";"TAB5",#N/A,TRUE,"GENERAL"}</definedName>
    <definedName name="twer">{"TAB1",#N/A,TRUE,"GENERAL";"TAB2",#N/A,TRUE,"GENERAL";"TAB3",#N/A,TRUE,"GENERAL";"TAB4",#N/A,TRUE,"GENERAL";"TAB5",#N/A,TRUE,"GENERAL"}</definedName>
    <definedName name="twet" localSheetId="1">{"TAB1",#N/A,TRUE,"GENERAL";"TAB2",#N/A,TRUE,"GENERAL";"TAB3",#N/A,TRUE,"GENERAL";"TAB4",#N/A,TRUE,"GENERAL";"TAB5",#N/A,TRUE,"GENERAL"}</definedName>
    <definedName name="twet">{"TAB1",#N/A,TRUE,"GENERAL";"TAB2",#N/A,TRUE,"GENERAL";"TAB3",#N/A,TRUE,"GENERAL";"TAB4",#N/A,TRUE,"GENERAL";"TAB5",#N/A,TRUE,"GENERAL"}</definedName>
    <definedName name="ty" localSheetId="1">{"via1",#N/A,TRUE,"general";"via2",#N/A,TRUE,"general";"via3",#N/A,TRUE,"general"}</definedName>
    <definedName name="ty">{"via1",#N/A,TRUE,"general";"via2",#N/A,TRUE,"general";"via3",#N/A,TRUE,"general"}</definedName>
    <definedName name="tyery" localSheetId="1">{"via1",#N/A,TRUE,"general";"via2",#N/A,TRUE,"general";"via3",#N/A,TRUE,"general"}</definedName>
    <definedName name="tyery">{"via1",#N/A,TRUE,"general";"via2",#N/A,TRUE,"general";"via3",#N/A,TRUE,"general"}</definedName>
    <definedName name="tyj" localSheetId="1">{"TAB1",#N/A,TRUE,"GENERAL";"TAB2",#N/A,TRUE,"GENERAL";"TAB3",#N/A,TRUE,"GENERAL";"TAB4",#N/A,TRUE,"GENERAL";"TAB5",#N/A,TRUE,"GENERAL"}</definedName>
    <definedName name="tyj">{"TAB1",#N/A,TRUE,"GENERAL";"TAB2",#N/A,TRUE,"GENERAL";"TAB3",#N/A,TRUE,"GENERAL";"TAB4",#N/A,TRUE,"GENERAL";"TAB5",#N/A,TRUE,"GENERAL"}</definedName>
    <definedName name="tyjtyj" localSheetId="1">{"TAB1",#N/A,TRUE,"GENERAL";"TAB2",#N/A,TRUE,"GENERAL";"TAB3",#N/A,TRUE,"GENERAL";"TAB4",#N/A,TRUE,"GENERAL";"TAB5",#N/A,TRUE,"GENERAL"}</definedName>
    <definedName name="tyjtyj">{"TAB1",#N/A,TRUE,"GENERAL";"TAB2",#N/A,TRUE,"GENERAL";"TAB3",#N/A,TRUE,"GENERAL";"TAB4",#N/A,TRUE,"GENERAL";"TAB5",#N/A,TRUE,"GENERAL"}</definedName>
    <definedName name="tyjytjuyjuy" localSheetId="1">{"TAB1",#N/A,TRUE,"GENERAL";"TAB2",#N/A,TRUE,"GENERAL";"TAB3",#N/A,TRUE,"GENERAL";"TAB4",#N/A,TRUE,"GENERAL";"TAB5",#N/A,TRUE,"GENERAL"}</definedName>
    <definedName name="tyjytjuyjuy">{"TAB1",#N/A,TRUE,"GENERAL";"TAB2",#N/A,TRUE,"GENERAL";"TAB3",#N/A,TRUE,"GENERAL";"TAB4",#N/A,TRUE,"GENERAL";"TAB5",#N/A,TRUE,"GENERAL"}</definedName>
    <definedName name="tyk" localSheetId="1">{"via1",#N/A,TRUE,"general";"via2",#N/A,TRUE,"general";"via3",#N/A,TRUE,"general"}</definedName>
    <definedName name="tyk">{"via1",#N/A,TRUE,"general";"via2",#N/A,TRUE,"general";"via3",#N/A,TRUE,"general"}</definedName>
    <definedName name="tym" localSheetId="1">{"via1",#N/A,TRUE,"general";"via2",#N/A,TRUE,"general";"via3",#N/A,TRUE,"general"}</definedName>
    <definedName name="tym">{"via1",#N/A,TRUE,"general";"via2",#N/A,TRUE,"general";"via3",#N/A,TRUE,"general"}</definedName>
    <definedName name="tyr" localSheetId="1">{"via1",#N/A,TRUE,"general";"via2",#N/A,TRUE,"general";"via3",#N/A,TRUE,"general"}</definedName>
    <definedName name="tyr">{"via1",#N/A,TRUE,"general";"via2",#N/A,TRUE,"general";"via3",#N/A,TRUE,"general"}</definedName>
    <definedName name="tytgfhgfh" localSheetId="1">{"TAB1",#N/A,TRUE,"GENERAL";"TAB2",#N/A,TRUE,"GENERAL";"TAB3",#N/A,TRUE,"GENERAL";"TAB4",#N/A,TRUE,"GENERAL";"TAB5",#N/A,TRUE,"GENERAL"}</definedName>
    <definedName name="tytgfhgfh">{"TAB1",#N/A,TRUE,"GENERAL";"TAB2",#N/A,TRUE,"GENERAL";"TAB3",#N/A,TRUE,"GENERAL";"TAB4",#N/A,TRUE,"GENERAL";"TAB5",#N/A,TRUE,"GENERAL"}</definedName>
    <definedName name="tyty" localSheetId="1">{"TAB1",#N/A,TRUE,"GENERAL";"TAB2",#N/A,TRUE,"GENERAL";"TAB3",#N/A,TRUE,"GENERAL";"TAB4",#N/A,TRUE,"GENERAL";"TAB5",#N/A,TRUE,"GENERAL"}</definedName>
    <definedName name="tyty">{"TAB1",#N/A,TRUE,"GENERAL";"TAB2",#N/A,TRUE,"GENERAL";"TAB3",#N/A,TRUE,"GENERAL";"TAB4",#N/A,TRUE,"GENERAL";"TAB5",#N/A,TRUE,"GENERAL"}</definedName>
    <definedName name="TYUIYI" localSheetId="1">{"TAB1",#N/A,TRUE,"GENERAL";"TAB2",#N/A,TRUE,"GENERAL";"TAB3",#N/A,TRUE,"GENERAL";"TAB4",#N/A,TRUE,"GENERAL";"TAB5",#N/A,TRUE,"GENERAL"}</definedName>
    <definedName name="TYUIYI">{"TAB1",#N/A,TRUE,"GENERAL";"TAB2",#N/A,TRUE,"GENERAL";"TAB3",#N/A,TRUE,"GENERAL";"TAB4",#N/A,TRUE,"GENERAL";"TAB5",#N/A,TRUE,"GENERAL"}</definedName>
    <definedName name="tyujh" localSheetId="1">{"TAB1",#N/A,TRUE,"GENERAL";"TAB2",#N/A,TRUE,"GENERAL";"TAB3",#N/A,TRUE,"GENERAL";"TAB4",#N/A,TRUE,"GENERAL";"TAB5",#N/A,TRUE,"GENERAL"}</definedName>
    <definedName name="tyujh">{"TAB1",#N/A,TRUE,"GENERAL";"TAB2",#N/A,TRUE,"GENERAL";"TAB3",#N/A,TRUE,"GENERAL";"TAB4",#N/A,TRUE,"GENERAL";"TAB5",#N/A,TRUE,"GENERAL"}</definedName>
    <definedName name="tyuty" localSheetId="1">{"TAB1",#N/A,TRUE,"GENERAL";"TAB2",#N/A,TRUE,"GENERAL";"TAB3",#N/A,TRUE,"GENERAL";"TAB4",#N/A,TRUE,"GENERAL";"TAB5",#N/A,TRUE,"GENERAL"}</definedName>
    <definedName name="tyuty">{"TAB1",#N/A,TRUE,"GENERAL";"TAB2",#N/A,TRUE,"GENERAL";"TAB3",#N/A,TRUE,"GENERAL";"TAB4",#N/A,TRUE,"GENERAL";"TAB5",#N/A,TRUE,"GENERAL"}</definedName>
    <definedName name="tyutyu" localSheetId="1">{"via1",#N/A,TRUE,"general";"via2",#N/A,TRUE,"general";"via3",#N/A,TRUE,"general"}</definedName>
    <definedName name="tyutyu">{"via1",#N/A,TRUE,"general";"via2",#N/A,TRUE,"general";"via3",#N/A,TRUE,"general"}</definedName>
    <definedName name="tyxg" localSheetId="1">{"via1",#N/A,TRUE,"general";"via2",#N/A,TRUE,"general";"via3",#N/A,TRUE,"general"}</definedName>
    <definedName name="tyxg">{"via1",#N/A,TRUE,"general";"via2",#N/A,TRUE,"general";"via3",#N/A,TRUE,"general"}</definedName>
    <definedName name="u3u" localSheetId="1">{"TAB1",#N/A,TRUE,"GENERAL";"TAB2",#N/A,TRUE,"GENERAL";"TAB3",#N/A,TRUE,"GENERAL";"TAB4",#N/A,TRUE,"GENERAL";"TAB5",#N/A,TRUE,"GENERAL"}</definedName>
    <definedName name="u3u">{"TAB1",#N/A,TRUE,"GENERAL";"TAB2",#N/A,TRUE,"GENERAL";"TAB3",#N/A,TRUE,"GENERAL";"TAB4",#N/A,TRUE,"GENERAL";"TAB5",#N/A,TRUE,"GENERAL"}</definedName>
    <definedName name="u7u7" localSheetId="1">{"TAB1",#N/A,TRUE,"GENERAL";"TAB2",#N/A,TRUE,"GENERAL";"TAB3",#N/A,TRUE,"GENERAL";"TAB4",#N/A,TRUE,"GENERAL";"TAB5",#N/A,TRUE,"GENERAL"}</definedName>
    <definedName name="u7u7">{"TAB1",#N/A,TRUE,"GENERAL";"TAB2",#N/A,TRUE,"GENERAL";"TAB3",#N/A,TRUE,"GENERAL";"TAB4",#N/A,TRUE,"GENERAL";"TAB5",#N/A,TRUE,"GENERAL"}</definedName>
    <definedName name="UI" localSheetId="1">{"via1",#N/A,TRUE,"general";"via2",#N/A,TRUE,"general";"via3",#N/A,TRUE,"general"}</definedName>
    <definedName name="UI">{"via1",#N/A,TRUE,"general";"via2",#N/A,TRUE,"general";"via3",#N/A,TRUE,"general"}</definedName>
    <definedName name="uijhj" localSheetId="1">{"via1",#N/A,TRUE,"general";"via2",#N/A,TRUE,"general";"via3",#N/A,TRUE,"general"}</definedName>
    <definedName name="uijhj">{"via1",#N/A,TRUE,"general";"via2",#N/A,TRUE,"general";"via3",#N/A,TRUE,"general"}</definedName>
    <definedName name="uio" localSheetId="1">{"TAB1",#N/A,TRUE,"GENERAL";"TAB2",#N/A,TRUE,"GENERAL";"TAB3",#N/A,TRUE,"GENERAL";"TAB4",#N/A,TRUE,"GENERAL";"TAB5",#N/A,TRUE,"GENERAL"}</definedName>
    <definedName name="uio">{"TAB1",#N/A,TRUE,"GENERAL";"TAB2",#N/A,TRUE,"GENERAL";"TAB3",#N/A,TRUE,"GENERAL";"TAB4",#N/A,TRUE,"GENERAL";"TAB5",#N/A,TRUE,"GENERAL"}</definedName>
    <definedName name="uiou" localSheetId="1">{"TAB1",#N/A,TRUE,"GENERAL";"TAB2",#N/A,TRUE,"GENERAL";"TAB3",#N/A,TRUE,"GENERAL";"TAB4",#N/A,TRUE,"GENERAL";"TAB5",#N/A,TRUE,"GENERAL"}</definedName>
    <definedName name="uiou">{"TAB1",#N/A,TRUE,"GENERAL";"TAB2",#N/A,TRUE,"GENERAL";"TAB3",#N/A,TRUE,"GENERAL";"TAB4",#N/A,TRUE,"GENERAL";"TAB5",#N/A,TRUE,"GENERAL"}</definedName>
    <definedName name="uir" localSheetId="1">{"via1",#N/A,TRUE,"general";"via2",#N/A,TRUE,"general";"via3",#N/A,TRUE,"general"}</definedName>
    <definedName name="uir">{"via1",#N/A,TRUE,"general";"via2",#N/A,TRUE,"general";"via3",#N/A,TRUE,"general"}</definedName>
    <definedName name="uituii" localSheetId="1">{"TAB1",#N/A,TRUE,"GENERAL";"TAB2",#N/A,TRUE,"GENERAL";"TAB3",#N/A,TRUE,"GENERAL";"TAB4",#N/A,TRUE,"GENERAL";"TAB5",#N/A,TRUE,"GENERAL"}</definedName>
    <definedName name="uituii">{"TAB1",#N/A,TRUE,"GENERAL";"TAB2",#N/A,TRUE,"GENERAL";"TAB3",#N/A,TRUE,"GENERAL";"TAB4",#N/A,TRUE,"GENERAL";"TAB5",#N/A,TRUE,"GENERAL"}</definedName>
    <definedName name="uityjj" localSheetId="1">{"via1",#N/A,TRUE,"general";"via2",#N/A,TRUE,"general";"via3",#N/A,TRUE,"general"}</definedName>
    <definedName name="uityjj">{"via1",#N/A,TRUE,"general";"via2",#N/A,TRUE,"general";"via3",#N/A,TRUE,"general"}</definedName>
    <definedName name="uiufgj" localSheetId="1">{"TAB1",#N/A,TRUE,"GENERAL";"TAB2",#N/A,TRUE,"GENERAL";"TAB3",#N/A,TRUE,"GENERAL";"TAB4",#N/A,TRUE,"GENERAL";"TAB5",#N/A,TRUE,"GENERAL"}</definedName>
    <definedName name="uiufgj">{"TAB1",#N/A,TRUE,"GENERAL";"TAB2",#N/A,TRUE,"GENERAL";"TAB3",#N/A,TRUE,"GENERAL";"TAB4",#N/A,TRUE,"GENERAL";"TAB5",#N/A,TRUE,"GENERAL"}</definedName>
    <definedName name="UIUYI" localSheetId="1">{"TAB1",#N/A,TRUE,"GENERAL";"TAB2",#N/A,TRUE,"GENERAL";"TAB3",#N/A,TRUE,"GENERAL";"TAB4",#N/A,TRUE,"GENERAL";"TAB5",#N/A,TRUE,"GENERAL"}</definedName>
    <definedName name="UIUYI">{"TAB1",#N/A,TRUE,"GENERAL";"TAB2",#N/A,TRUE,"GENERAL";"TAB3",#N/A,TRUE,"GENERAL";"TAB4",#N/A,TRUE,"GENERAL";"TAB5",#N/A,TRUE,"GENERAL"}</definedName>
    <definedName name="UOUIV" localSheetId="1">{"TAB1",#N/A,TRUE,"GENERAL";"TAB2",#N/A,TRUE,"GENERAL";"TAB3",#N/A,TRUE,"GENERAL";"TAB4",#N/A,TRUE,"GENERAL";"TAB5",#N/A,TRUE,"GENERAL"}</definedName>
    <definedName name="UOUIV">{"TAB1",#N/A,TRUE,"GENERAL";"TAB2",#N/A,TRUE,"GENERAL";"TAB3",#N/A,TRUE,"GENERAL";"TAB4",#N/A,TRUE,"GENERAL";"TAB5",#N/A,TRUE,"GENERAL"}</definedName>
    <definedName name="uryur" localSheetId="1">{"TAB1",#N/A,TRUE,"GENERAL";"TAB2",#N/A,TRUE,"GENERAL";"TAB3",#N/A,TRUE,"GENERAL";"TAB4",#N/A,TRUE,"GENERAL";"TAB5",#N/A,TRUE,"GENERAL"}</definedName>
    <definedName name="uryur">{"TAB1",#N/A,TRUE,"GENERAL";"TAB2",#N/A,TRUE,"GENERAL";"TAB3",#N/A,TRUE,"GENERAL";"TAB4",#N/A,TRUE,"GENERAL";"TAB5",#N/A,TRUE,"GENERAL"}</definedName>
    <definedName name="uu" localSheetId="1">{"TAB1",#N/A,TRUE,"GENERAL";"TAB2",#N/A,TRUE,"GENERAL";"TAB3",#N/A,TRUE,"GENERAL";"TAB4",#N/A,TRUE,"GENERAL";"TAB5",#N/A,TRUE,"GENERAL"}</definedName>
    <definedName name="uu">{"TAB1",#N/A,TRUE,"GENERAL";"TAB2",#N/A,TRUE,"GENERAL";"TAB3",#N/A,TRUE,"GENERAL";"TAB4",#N/A,TRUE,"GENERAL";"TAB5",#N/A,TRUE,"GENERAL"}</definedName>
    <definedName name="uuu" localSheetId="1">{"TAB1",#N/A,TRUE,"GENERAL";"TAB2",#N/A,TRUE,"GENERAL";"TAB3",#N/A,TRUE,"GENERAL";"TAB4",#N/A,TRUE,"GENERAL";"TAB5",#N/A,TRUE,"GENERAL"}</definedName>
    <definedName name="uuu">{"TAB1",#N/A,TRUE,"GENERAL";"TAB2",#N/A,TRUE,"GENERAL";"TAB3",#N/A,TRUE,"GENERAL";"TAB4",#N/A,TRUE,"GENERAL";"TAB5",#N/A,TRUE,"GENERAL"}</definedName>
    <definedName name="uuuuo" localSheetId="1">{"TAB1",#N/A,TRUE,"GENERAL";"TAB2",#N/A,TRUE,"GENERAL";"TAB3",#N/A,TRUE,"GENERAL";"TAB4",#N/A,TRUE,"GENERAL";"TAB5",#N/A,TRUE,"GENERAL"}</definedName>
    <definedName name="uuuuo">{"TAB1",#N/A,TRUE,"GENERAL";"TAB2",#N/A,TRUE,"GENERAL";"TAB3",#N/A,TRUE,"GENERAL";"TAB4",#N/A,TRUE,"GENERAL";"TAB5",#N/A,TRUE,"GENERAL"}</definedName>
    <definedName name="uuuuuj" localSheetId="1">{"via1",#N/A,TRUE,"general";"via2",#N/A,TRUE,"general";"via3",#N/A,TRUE,"general"}</definedName>
    <definedName name="uuuuuj">{"via1",#N/A,TRUE,"general";"via2",#N/A,TRUE,"general";"via3",#N/A,TRUE,"general"}</definedName>
    <definedName name="uwkap" localSheetId="1">{"TAB1",#N/A,TRUE,"GENERAL";"TAB2",#N/A,TRUE,"GENERAL";"TAB3",#N/A,TRUE,"GENERAL";"TAB4",#N/A,TRUE,"GENERAL";"TAB5",#N/A,TRUE,"GENERAL"}</definedName>
    <definedName name="uwkap">{"TAB1",#N/A,TRUE,"GENERAL";"TAB2",#N/A,TRUE,"GENERAL";"TAB3",#N/A,TRUE,"GENERAL";"TAB4",#N/A,TRUE,"GENERAL";"TAB5",#N/A,TRUE,"GENERAL"}</definedName>
    <definedName name="uyiyiy" localSheetId="1">{"TAB1",#N/A,TRUE,"GENERAL";"TAB2",#N/A,TRUE,"GENERAL";"TAB3",#N/A,TRUE,"GENERAL";"TAB4",#N/A,TRUE,"GENERAL";"TAB5",#N/A,TRUE,"GENERAL"}</definedName>
    <definedName name="uyiyiy">{"TAB1",#N/A,TRUE,"GENERAL";"TAB2",#N/A,TRUE,"GENERAL";"TAB3",#N/A,TRUE,"GENERAL";"TAB4",#N/A,TRUE,"GENERAL";"TAB5",#N/A,TRUE,"GENERAL"}</definedName>
    <definedName name="uytu" localSheetId="1">{"TAB1",#N/A,TRUE,"GENERAL";"TAB2",#N/A,TRUE,"GENERAL";"TAB3",#N/A,TRUE,"GENERAL";"TAB4",#N/A,TRUE,"GENERAL";"TAB5",#N/A,TRUE,"GENERAL"}</definedName>
    <definedName name="uytu">{"TAB1",#N/A,TRUE,"GENERAL";"TAB2",#N/A,TRUE,"GENERAL";"TAB3",#N/A,TRUE,"GENERAL";"TAB4",#N/A,TRUE,"GENERAL";"TAB5",#N/A,TRUE,"GENERAL"}</definedName>
    <definedName name="uyur" localSheetId="1">{"via1",#N/A,TRUE,"general";"via2",#N/A,TRUE,"general";"via3",#N/A,TRUE,"general"}</definedName>
    <definedName name="uyur">{"via1",#N/A,TRUE,"general";"via2",#N/A,TRUE,"general";"via3",#N/A,TRUE,"general"}</definedName>
    <definedName name="vbvbvbvb" localSheetId="1">{"TAB1",#N/A,TRUE,"GENERAL";"TAB2",#N/A,TRUE,"GENERAL";"TAB3",#N/A,TRUE,"GENERAL";"TAB4",#N/A,TRUE,"GENERAL";"TAB5",#N/A,TRUE,"GENERAL"}</definedName>
    <definedName name="vbvbvbvb">{"TAB1",#N/A,TRUE,"GENERAL";"TAB2",#N/A,TRUE,"GENERAL";"TAB3",#N/A,TRUE,"GENERAL";"TAB4",#N/A,TRUE,"GENERAL";"TAB5",#N/A,TRUE,"GENERAL"}</definedName>
    <definedName name="vdfvuio" localSheetId="1">{"via1",#N/A,TRUE,"general";"via2",#N/A,TRUE,"general";"via3",#N/A,TRUE,"general"}</definedName>
    <definedName name="vdfvuio">{"via1",#N/A,TRUE,"general";"via2",#N/A,TRUE,"general";"via3",#N/A,TRUE,"general"}</definedName>
    <definedName name="vdsvnj" localSheetId="1">{"via1",#N/A,TRUE,"general";"via2",#N/A,TRUE,"general";"via3",#N/A,TRUE,"general"}</definedName>
    <definedName name="vdsvnj">{"via1",#N/A,TRUE,"general";"via2",#N/A,TRUE,"general";"via3",#N/A,TRUE,"general"}</definedName>
    <definedName name="vendor">#REF!</definedName>
    <definedName name="vfbgnhyt" localSheetId="1">{"via1",#N/A,TRUE,"general";"via2",#N/A,TRUE,"general";"via3",#N/A,TRUE,"general"}</definedName>
    <definedName name="vfbgnhyt">{"via1",#N/A,TRUE,"general";"via2",#N/A,TRUE,"general";"via3",#N/A,TRUE,"general"}</definedName>
    <definedName name="vfvdv" localSheetId="1">{"TAB1",#N/A,TRUE,"GENERAL";"TAB2",#N/A,TRUE,"GENERAL";"TAB3",#N/A,TRUE,"GENERAL";"TAB4",#N/A,TRUE,"GENERAL";"TAB5",#N/A,TRUE,"GENERAL"}</definedName>
    <definedName name="vfvdv">{"TAB1",#N/A,TRUE,"GENERAL";"TAB2",#N/A,TRUE,"GENERAL";"TAB3",#N/A,TRUE,"GENERAL";"TAB4",#N/A,TRUE,"GENERAL";"TAB5",#N/A,TRUE,"GENERAL"}</definedName>
    <definedName name="vfvf" localSheetId="1">{"TAB1",#N/A,TRUE,"GENERAL";"TAB2",#N/A,TRUE,"GENERAL";"TAB3",#N/A,TRUE,"GENERAL";"TAB4",#N/A,TRUE,"GENERAL";"TAB5",#N/A,TRUE,"GENERAL"}</definedName>
    <definedName name="vfvf">{"TAB1",#N/A,TRUE,"GENERAL";"TAB2",#N/A,TRUE,"GENERAL";"TAB3",#N/A,TRUE,"GENERAL";"TAB4",#N/A,TRUE,"GENERAL";"TAB5",#N/A,TRUE,"GENERAL"}</definedName>
    <definedName name="vk" localSheetId="1">{"via1",#N/A,TRUE,"general";"via2",#N/A,TRUE,"general";"via3",#N/A,TRUE,"general"}</definedName>
    <definedName name="vk">{"via1",#N/A,TRUE,"general";"via2",#N/A,TRUE,"general";"via3",#N/A,TRUE,"general"}</definedName>
    <definedName name="vnbvxb" localSheetId="1">{"via1",#N/A,TRUE,"general";"via2",#N/A,TRUE,"general";"via3",#N/A,TRUE,"general"}</definedName>
    <definedName name="vnbvxb">{"via1",#N/A,TRUE,"general";"via2",#N/A,TRUE,"general";"via3",#N/A,TRUE,"general"}</definedName>
    <definedName name="VNVBN" localSheetId="1">{"TAB1",#N/A,TRUE,"GENERAL";"TAB2",#N/A,TRUE,"GENERAL";"TAB3",#N/A,TRUE,"GENERAL";"TAB4",#N/A,TRUE,"GENERAL";"TAB5",#N/A,TRUE,"GENERAL"}</definedName>
    <definedName name="VNVBN">{"TAB1",#N/A,TRUE,"GENERAL";"TAB2",#N/A,TRUE,"GENERAL";"TAB3",#N/A,TRUE,"GENERAL";"TAB4",#N/A,TRUE,"GENERAL";"TAB5",#N/A,TRUE,"GENERAL"}</definedName>
    <definedName name="vsdfj" localSheetId="1">{"via1",#N/A,TRUE,"general";"via2",#N/A,TRUE,"general";"via3",#N/A,TRUE,"general"}</definedName>
    <definedName name="vsdfj">{"via1",#N/A,TRUE,"general";"via2",#N/A,TRUE,"general";"via3",#N/A,TRUE,"general"}</definedName>
    <definedName name="vt" localSheetId="1">{"via1",#N/A,TRUE,"general";"via2",#N/A,TRUE,"general";"via3",#N/A,TRUE,"general"}</definedName>
    <definedName name="vt">{"via1",#N/A,TRUE,"general";"via2",#N/A,TRUE,"general";"via3",#N/A,TRUE,"general"}</definedName>
    <definedName name="vvcxv" localSheetId="1">{"TAB1",#N/A,TRUE,"GENERAL";"TAB2",#N/A,TRUE,"GENERAL";"TAB3",#N/A,TRUE,"GENERAL";"TAB4",#N/A,TRUE,"GENERAL";"TAB5",#N/A,TRUE,"GENERAL"}</definedName>
    <definedName name="vvcxv">{"TAB1",#N/A,TRUE,"GENERAL";"TAB2",#N/A,TRUE,"GENERAL";"TAB3",#N/A,TRUE,"GENERAL";"TAB4",#N/A,TRUE,"GENERAL";"TAB5",#N/A,TRUE,"GENERAL"}</definedName>
    <definedName name="vvvvt" localSheetId="1">{"via1",#N/A,TRUE,"general";"via2",#N/A,TRUE,"general";"via3",#N/A,TRUE,"general"}</definedName>
    <definedName name="vvvvt">{"via1",#N/A,TRUE,"general";"via2",#N/A,TRUE,"general";"via3",#N/A,TRUE,"general"}</definedName>
    <definedName name="vvvvvvf" localSheetId="1">{"via1",#N/A,TRUE,"general";"via2",#N/A,TRUE,"general";"via3",#N/A,TRUE,"general"}</definedName>
    <definedName name="vvvvvvf">{"via1",#N/A,TRUE,"general";"via2",#N/A,TRUE,"general";"via3",#N/A,TRUE,"general"}</definedName>
    <definedName name="vy" localSheetId="1">{"TAB1",#N/A,TRUE,"GENERAL";"TAB2",#N/A,TRUE,"GENERAL";"TAB3",#N/A,TRUE,"GENERAL";"TAB4",#N/A,TRUE,"GENERAL";"TAB5",#N/A,TRUE,"GENERAL"}</definedName>
    <definedName name="vy">{"TAB1",#N/A,TRUE,"GENERAL";"TAB2",#N/A,TRUE,"GENERAL";"TAB3",#N/A,TRUE,"GENERAL";"TAB4",#N/A,TRUE,"GENERAL";"TAB5",#N/A,TRUE,"GENERAL"}</definedName>
    <definedName name="w2w2w" localSheetId="1">{"via1",#N/A,TRUE,"general";"via2",#N/A,TRUE,"general";"via3",#N/A,TRUE,"general"}</definedName>
    <definedName name="w2w2w">{"via1",#N/A,TRUE,"general";"via2",#N/A,TRUE,"general";"via3",#N/A,TRUE,"general"}</definedName>
    <definedName name="werew" localSheetId="1">{"TAB1",#N/A,TRUE,"GENERAL";"TAB2",#N/A,TRUE,"GENERAL";"TAB3",#N/A,TRUE,"GENERAL";"TAB4",#N/A,TRUE,"GENERAL";"TAB5",#N/A,TRUE,"GENERAL"}</definedName>
    <definedName name="werew">{"TAB1",#N/A,TRUE,"GENERAL";"TAB2",#N/A,TRUE,"GENERAL";"TAB3",#N/A,TRUE,"GENERAL";"TAB4",#N/A,TRUE,"GENERAL";"TAB5",#N/A,TRUE,"GENERAL"}</definedName>
    <definedName name="WEREWR" localSheetId="1">{"via1",#N/A,TRUE,"general";"via2",#N/A,TRUE,"general";"via3",#N/A,TRUE,"general"}</definedName>
    <definedName name="WEREWR">{"via1",#N/A,TRUE,"general";"via2",#N/A,TRUE,"general";"via3",#N/A,TRUE,"general"}</definedName>
    <definedName name="werfdsf" localSheetId="1">{"TAB1",#N/A,TRUE,"GENERAL";"TAB2",#N/A,TRUE,"GENERAL";"TAB3",#N/A,TRUE,"GENERAL";"TAB4",#N/A,TRUE,"GENERAL";"TAB5",#N/A,TRUE,"GENERAL"}</definedName>
    <definedName name="werfdsf">{"TAB1",#N/A,TRUE,"GENERAL";"TAB2",#N/A,TRUE,"GENERAL";"TAB3",#N/A,TRUE,"GENERAL";"TAB4",#N/A,TRUE,"GENERAL";"TAB5",#N/A,TRUE,"GENERAL"}</definedName>
    <definedName name="werh" localSheetId="1">{"via1",#N/A,TRUE,"general";"via2",#N/A,TRUE,"general";"via3",#N/A,TRUE,"general"}</definedName>
    <definedName name="werh">{"via1",#N/A,TRUE,"general";"via2",#N/A,TRUE,"general";"via3",#N/A,TRUE,"general"}</definedName>
    <definedName name="wersfdfrguyo" localSheetId="1">{"via1",#N/A,TRUE,"general";"via2",#N/A,TRUE,"general";"via3",#N/A,TRUE,"general"}</definedName>
    <definedName name="wersfdfrguyo">{"via1",#N/A,TRUE,"general";"via2",#N/A,TRUE,"general";"via3",#N/A,TRUE,"general"}</definedName>
    <definedName name="werwr" localSheetId="1">{"via1",#N/A,TRUE,"general";"via2",#N/A,TRUE,"general";"via3",#N/A,TRUE,"general"}</definedName>
    <definedName name="werwr">{"via1",#N/A,TRUE,"general";"via2",#N/A,TRUE,"general";"via3",#N/A,TRUE,"general"}</definedName>
    <definedName name="WERWVN" localSheetId="1">{"TAB1",#N/A,TRUE,"GENERAL";"TAB2",#N/A,TRUE,"GENERAL";"TAB3",#N/A,TRUE,"GENERAL";"TAB4",#N/A,TRUE,"GENERAL";"TAB5",#N/A,TRUE,"GENERAL"}</definedName>
    <definedName name="WERWVN">{"TAB1",#N/A,TRUE,"GENERAL";"TAB2",#N/A,TRUE,"GENERAL";"TAB3",#N/A,TRUE,"GENERAL";"TAB4",#N/A,TRUE,"GENERAL";"TAB5",#N/A,TRUE,"GENERAL"}</definedName>
    <definedName name="wetrew" localSheetId="1">{"via1",#N/A,TRUE,"general";"via2",#N/A,TRUE,"general";"via3",#N/A,TRUE,"general"}</definedName>
    <definedName name="wetrew">{"via1",#N/A,TRUE,"general";"via2",#N/A,TRUE,"general";"via3",#N/A,TRUE,"general"}</definedName>
    <definedName name="wettt" localSheetId="1">{"via1",#N/A,TRUE,"general";"via2",#N/A,TRUE,"general";"via3",#N/A,TRUE,"general"}</definedName>
    <definedName name="wettt">{"via1",#N/A,TRUE,"general";"via2",#N/A,TRUE,"general";"via3",#N/A,TRUE,"general"}</definedName>
    <definedName name="wetwretd" localSheetId="1">{"via1",#N/A,TRUE,"general";"via2",#N/A,TRUE,"general";"via3",#N/A,TRUE,"general"}</definedName>
    <definedName name="wetwretd">{"via1",#N/A,TRUE,"general";"via2",#N/A,TRUE,"general";"via3",#N/A,TRUE,"general"}</definedName>
    <definedName name="wew" localSheetId="1">{"via1",#N/A,TRUE,"general";"via2",#N/A,TRUE,"general";"via3",#N/A,TRUE,"general"}</definedName>
    <definedName name="wew">{"via1",#N/A,TRUE,"general";"via2",#N/A,TRUE,"general";"via3",#N/A,TRUE,"general"}</definedName>
    <definedName name="wffag" localSheetId="1">{"via1",#N/A,TRUE,"general";"via2",#N/A,TRUE,"general";"via3",#N/A,TRUE,"general"}</definedName>
    <definedName name="wffag">{"via1",#N/A,TRUE,"general";"via2",#N/A,TRUE,"general";"via3",#N/A,TRUE,"general"}</definedName>
    <definedName name="WQEEWQ" localSheetId="1">{"TAB1",#N/A,TRUE,"GENERAL";"TAB2",#N/A,TRUE,"GENERAL";"TAB3",#N/A,TRUE,"GENERAL";"TAB4",#N/A,TRUE,"GENERAL";"TAB5",#N/A,TRUE,"GENERAL"}</definedName>
    <definedName name="WQEEWQ">{"TAB1",#N/A,TRUE,"GENERAL";"TAB2",#N/A,TRUE,"GENERAL";"TAB3",#N/A,TRUE,"GENERAL";"TAB4",#N/A,TRUE,"GENERAL";"TAB5",#N/A,TRUE,"GENERAL"}</definedName>
    <definedName name="wrn.ar." localSheetId="1">{#N/A,#N/A,TRUE,"CODIGO DEPENDENCIA"}</definedName>
    <definedName name="wrn.ar.">{#N/A,#N/A,TRUE,"CODIGO DEPENDENCIA"}</definedName>
    <definedName name="wrn.GENERAL." localSheetId="1">{"TAB1",#N/A,TRUE,"GENERAL";"TAB2",#N/A,TRUE,"GENERAL";"TAB3",#N/A,TRUE,"GENERAL";"TAB4",#N/A,TRUE,"GENERAL";"TAB5",#N/A,TRUE,"GENERAL"}</definedName>
    <definedName name="wrn.GENERAL.">{"TAB1",#N/A,TRUE,"GENERAL";"TAB2",#N/A,TRUE,"GENERAL";"TAB3",#N/A,TRUE,"GENERAL";"TAB4",#N/A,TRUE,"GENERAL";"TAB5",#N/A,TRUE,"GENERAL"}</definedName>
    <definedName name="wrn.via." localSheetId="1">{"via1",#N/A,TRUE,"general";"via2",#N/A,TRUE,"general";"via3",#N/A,TRUE,"general"}</definedName>
    <definedName name="wrn.via.">{"via1",#N/A,TRUE,"general";"via2",#N/A,TRUE,"general";"via3",#N/A,TRUE,"general"}</definedName>
    <definedName name="wsnhed" localSheetId="1">{"via1",#N/A,TRUE,"general";"via2",#N/A,TRUE,"general";"via3",#N/A,TRUE,"general"}</definedName>
    <definedName name="wsnhed">{"via1",#N/A,TRUE,"general";"via2",#N/A,TRUE,"general";"via3",#N/A,TRUE,"general"}</definedName>
    <definedName name="wswswsqa" localSheetId="1">{"via1",#N/A,TRUE,"general";"via2",#N/A,TRUE,"general";"via3",#N/A,TRUE,"general"}</definedName>
    <definedName name="wswswsqa">{"via1",#N/A,TRUE,"general";"via2",#N/A,TRUE,"general";"via3",#N/A,TRUE,"general"}</definedName>
    <definedName name="wtt" localSheetId="1">{"TAB1",#N/A,TRUE,"GENERAL";"TAB2",#N/A,TRUE,"GENERAL";"TAB3",#N/A,TRUE,"GENERAL";"TAB4",#N/A,TRUE,"GENERAL";"TAB5",#N/A,TRUE,"GENERAL"}</definedName>
    <definedName name="wtt">{"TAB1",#N/A,TRUE,"GENERAL";"TAB2",#N/A,TRUE,"GENERAL";"TAB3",#N/A,TRUE,"GENERAL";"TAB4",#N/A,TRUE,"GENERAL";"TAB5",#N/A,TRUE,"GENERAL"}</definedName>
    <definedName name="wwded3" localSheetId="1">{"via1",#N/A,TRUE,"general";"via2",#N/A,TRUE,"general";"via3",#N/A,TRUE,"general"}</definedName>
    <definedName name="wwded3">{"via1",#N/A,TRUE,"general";"via2",#N/A,TRUE,"general";"via3",#N/A,TRUE,"general"}</definedName>
    <definedName name="wwwwe" localSheetId="1">{"TAB1",#N/A,TRUE,"GENERAL";"TAB2",#N/A,TRUE,"GENERAL";"TAB3",#N/A,TRUE,"GENERAL";"TAB4",#N/A,TRUE,"GENERAL";"TAB5",#N/A,TRUE,"GENERAL"}</definedName>
    <definedName name="wwwwe">{"TAB1",#N/A,TRUE,"GENERAL";"TAB2",#N/A,TRUE,"GENERAL";"TAB3",#N/A,TRUE,"GENERAL";"TAB4",#N/A,TRUE,"GENERAL";"TAB5",#N/A,TRUE,"GENERAL"}</definedName>
    <definedName name="wyty" localSheetId="1">{"via1",#N/A,TRUE,"general";"via2",#N/A,TRUE,"general";"via3",#N/A,TRUE,"general"}</definedName>
    <definedName name="wyty">{"via1",#N/A,TRUE,"general";"via2",#N/A,TRUE,"general";"via3",#N/A,TRUE,"general"}</definedName>
    <definedName name="xcbvbs" localSheetId="1">{"TAB1",#N/A,TRUE,"GENERAL";"TAB2",#N/A,TRUE,"GENERAL";"TAB3",#N/A,TRUE,"GENERAL";"TAB4",#N/A,TRUE,"GENERAL";"TAB5",#N/A,TRUE,"GENERAL"}</definedName>
    <definedName name="xcbvbs">{"TAB1",#N/A,TRUE,"GENERAL";"TAB2",#N/A,TRUE,"GENERAL";"TAB3",#N/A,TRUE,"GENERAL";"TAB4",#N/A,TRUE,"GENERAL";"TAB5",#N/A,TRUE,"GENERAL"}</definedName>
    <definedName name="xsxs" localSheetId="1">{"TAB1",#N/A,TRUE,"GENERAL";"TAB2",#N/A,TRUE,"GENERAL";"TAB3",#N/A,TRUE,"GENERAL";"TAB4",#N/A,TRUE,"GENERAL";"TAB5",#N/A,TRUE,"GENERAL"}</definedName>
    <definedName name="xsxs">{"TAB1",#N/A,TRUE,"GENERAL";"TAB2",#N/A,TRUE,"GENERAL";"TAB3",#N/A,TRUE,"GENERAL";"TAB4",#N/A,TRUE,"GENERAL";"TAB5",#N/A,TRUE,"GENERAL"}</definedName>
    <definedName name="xxfg" localSheetId="1">{"via1",#N/A,TRUE,"general";"via2",#N/A,TRUE,"general";"via3",#N/A,TRUE,"general"}</definedName>
    <definedName name="xxfg">{"via1",#N/A,TRUE,"general";"via2",#N/A,TRUE,"general";"via3",#N/A,TRUE,"general"}</definedName>
    <definedName name="xxxxxds" localSheetId="1">{"via1",#N/A,TRUE,"general";"via2",#N/A,TRUE,"general";"via3",#N/A,TRUE,"general"}</definedName>
    <definedName name="xxxxxds">{"via1",#N/A,TRUE,"general";"via2",#N/A,TRUE,"general";"via3",#N/A,TRUE,"general"}</definedName>
    <definedName name="xxxxxxxxxx29" localSheetId="1">{"via1",#N/A,TRUE,"general";"via2",#N/A,TRUE,"general";"via3",#N/A,TRUE,"general"}</definedName>
    <definedName name="xxxxxxxxxx29">{"via1",#N/A,TRUE,"general";"via2",#N/A,TRUE,"general";"via3",#N/A,TRUE,"general"}</definedName>
    <definedName name="XZXZV" localSheetId="1">{"via1",#N/A,TRUE,"general";"via2",#N/A,TRUE,"general";"via3",#N/A,TRUE,"general"}</definedName>
    <definedName name="XZXZV">{"via1",#N/A,TRUE,"general";"via2",#N/A,TRUE,"general";"via3",#N/A,TRUE,"general"}</definedName>
    <definedName name="y6y6" localSheetId="1">{"via1",#N/A,TRUE,"general";"via2",#N/A,TRUE,"general";"via3",#N/A,TRUE,"general"}</definedName>
    <definedName name="y6y6">{"via1",#N/A,TRUE,"general";"via2",#N/A,TRUE,"general";"via3",#N/A,TRUE,"general"}</definedName>
    <definedName name="yery" localSheetId="1">{"via1",#N/A,TRUE,"general";"via2",#N/A,TRUE,"general";"via3",#N/A,TRUE,"general"}</definedName>
    <definedName name="yery">{"via1",#N/A,TRUE,"general";"via2",#N/A,TRUE,"general";"via3",#N/A,TRUE,"general"}</definedName>
    <definedName name="yhy" localSheetId="1">{"TAB1",#N/A,TRUE,"GENERAL";"TAB2",#N/A,TRUE,"GENERAL";"TAB3",#N/A,TRUE,"GENERAL";"TAB4",#N/A,TRUE,"GENERAL";"TAB5",#N/A,TRUE,"GENERAL"}</definedName>
    <definedName name="yhy">{"TAB1",#N/A,TRUE,"GENERAL";"TAB2",#N/A,TRUE,"GENERAL";"TAB3",#N/A,TRUE,"GENERAL";"TAB4",#N/A,TRUE,"GENERAL";"TAB5",#N/A,TRUE,"GENERAL"}</definedName>
    <definedName name="yjyj" localSheetId="1">{"TAB1",#N/A,TRUE,"GENERAL";"TAB2",#N/A,TRUE,"GENERAL";"TAB3",#N/A,TRUE,"GENERAL";"TAB4",#N/A,TRUE,"GENERAL";"TAB5",#N/A,TRUE,"GENERAL"}</definedName>
    <definedName name="yjyj">{"TAB1",#N/A,TRUE,"GENERAL";"TAB2",#N/A,TRUE,"GENERAL";"TAB3",#N/A,TRUE,"GENERAL";"TAB4",#N/A,TRUE,"GENERAL";"TAB5",#N/A,TRUE,"GENERAL"}</definedName>
    <definedName name="yrey" localSheetId="1">{"via1",#N/A,TRUE,"general";"via2",#N/A,TRUE,"general";"via3",#N/A,TRUE,"general"}</definedName>
    <definedName name="yrey">{"via1",#N/A,TRUE,"general";"via2",#N/A,TRUE,"general";"via3",#N/A,TRUE,"general"}</definedName>
    <definedName name="yry" localSheetId="1">{"via1",#N/A,TRUE,"general";"via2",#N/A,TRUE,"general";"via3",#N/A,TRUE,"general"}</definedName>
    <definedName name="yry">{"via1",#N/A,TRUE,"general";"via2",#N/A,TRUE,"general";"via3",#N/A,TRUE,"general"}</definedName>
    <definedName name="ytj" localSheetId="1">{"TAB1",#N/A,TRUE,"GENERAL";"TAB2",#N/A,TRUE,"GENERAL";"TAB3",#N/A,TRUE,"GENERAL";"TAB4",#N/A,TRUE,"GENERAL";"TAB5",#N/A,TRUE,"GENERAL"}</definedName>
    <definedName name="ytj">{"TAB1",#N/A,TRUE,"GENERAL";"TAB2",#N/A,TRUE,"GENERAL";"TAB3",#N/A,TRUE,"GENERAL";"TAB4",#N/A,TRUE,"GENERAL";"TAB5",#N/A,TRUE,"GENERAL"}</definedName>
    <definedName name="ytjt6" localSheetId="1">{"via1",#N/A,TRUE,"general";"via2",#N/A,TRUE,"general";"via3",#N/A,TRUE,"general"}</definedName>
    <definedName name="ytjt6">{"via1",#N/A,TRUE,"general";"via2",#N/A,TRUE,"general";"via3",#N/A,TRUE,"general"}</definedName>
    <definedName name="ytrwyr" localSheetId="1">{"TAB1",#N/A,TRUE,"GENERAL";"TAB2",#N/A,TRUE,"GENERAL";"TAB3",#N/A,TRUE,"GENERAL";"TAB4",#N/A,TRUE,"GENERAL";"TAB5",#N/A,TRUE,"GENERAL"}</definedName>
    <definedName name="ytrwyr">{"TAB1",#N/A,TRUE,"GENERAL";"TAB2",#N/A,TRUE,"GENERAL";"TAB3",#N/A,TRUE,"GENERAL";"TAB4",#N/A,TRUE,"GENERAL";"TAB5",#N/A,TRUE,"GENERAL"}</definedName>
    <definedName name="ytry" localSheetId="1">{"via1",#N/A,TRUE,"general";"via2",#N/A,TRUE,"general";"via3",#N/A,TRUE,"general"}</definedName>
    <definedName name="ytry">{"via1",#N/A,TRUE,"general";"via2",#N/A,TRUE,"general";"via3",#N/A,TRUE,"general"}</definedName>
    <definedName name="ytryrty" localSheetId="1">{"via1",#N/A,TRUE,"general";"via2",#N/A,TRUE,"general";"via3",#N/A,TRUE,"general"}</definedName>
    <definedName name="ytryrty">{"via1",#N/A,TRUE,"general";"via2",#N/A,TRUE,"general";"via3",#N/A,TRUE,"general"}</definedName>
    <definedName name="YTRYUYT" localSheetId="1">{"TAB1",#N/A,TRUE,"GENERAL";"TAB2",#N/A,TRUE,"GENERAL";"TAB3",#N/A,TRUE,"GENERAL";"TAB4",#N/A,TRUE,"GENERAL";"TAB5",#N/A,TRUE,"GENERAL"}</definedName>
    <definedName name="YTRYUYT">{"TAB1",#N/A,TRUE,"GENERAL";"TAB2",#N/A,TRUE,"GENERAL";"TAB3",#N/A,TRUE,"GENERAL";"TAB4",#N/A,TRUE,"GENERAL";"TAB5",#N/A,TRUE,"GENERAL"}</definedName>
    <definedName name="ytudfgd" localSheetId="1">{"TAB1",#N/A,TRUE,"GENERAL";"TAB2",#N/A,TRUE,"GENERAL";"TAB3",#N/A,TRUE,"GENERAL";"TAB4",#N/A,TRUE,"GENERAL";"TAB5",#N/A,TRUE,"GENERAL"}</definedName>
    <definedName name="ytudfgd">{"TAB1",#N/A,TRUE,"GENERAL";"TAB2",#N/A,TRUE,"GENERAL";"TAB3",#N/A,TRUE,"GENERAL";"TAB4",#N/A,TRUE,"GENERAL";"TAB5",#N/A,TRUE,"GENERAL"}</definedName>
    <definedName name="yturtu7" localSheetId="1">{"TAB1",#N/A,TRUE,"GENERAL";"TAB2",#N/A,TRUE,"GENERAL";"TAB3",#N/A,TRUE,"GENERAL";"TAB4",#N/A,TRUE,"GENERAL";"TAB5",#N/A,TRUE,"GENERAL"}</definedName>
    <definedName name="yturtu7">{"TAB1",#N/A,TRUE,"GENERAL";"TAB2",#N/A,TRUE,"GENERAL";"TAB3",#N/A,TRUE,"GENERAL";"TAB4",#N/A,TRUE,"GENERAL";"TAB5",#N/A,TRUE,"GENERAL"}</definedName>
    <definedName name="yturu" localSheetId="1">{"TAB1",#N/A,TRUE,"GENERAL";"TAB2",#N/A,TRUE,"GENERAL";"TAB3",#N/A,TRUE,"GENERAL";"TAB4",#N/A,TRUE,"GENERAL";"TAB5",#N/A,TRUE,"GENERAL"}</definedName>
    <definedName name="yturu">{"TAB1",#N/A,TRUE,"GENERAL";"TAB2",#N/A,TRUE,"GENERAL";"TAB3",#N/A,TRUE,"GENERAL";"TAB4",#N/A,TRUE,"GENERAL";"TAB5",#N/A,TRUE,"GENERAL"}</definedName>
    <definedName name="ytuytfgh" localSheetId="1">{"via1",#N/A,TRUE,"general";"via2",#N/A,TRUE,"general";"via3",#N/A,TRUE,"general"}</definedName>
    <definedName name="ytuytfgh">{"via1",#N/A,TRUE,"general";"via2",#N/A,TRUE,"general";"via3",#N/A,TRUE,"general"}</definedName>
    <definedName name="yty" localSheetId="1">{"TAB1",#N/A,TRUE,"GENERAL";"TAB2",#N/A,TRUE,"GENERAL";"TAB3",#N/A,TRUE,"GENERAL";"TAB4",#N/A,TRUE,"GENERAL";"TAB5",#N/A,TRUE,"GENERAL"}</definedName>
    <definedName name="yty">{"TAB1",#N/A,TRUE,"GENERAL";"TAB2",#N/A,TRUE,"GENERAL";"TAB3",#N/A,TRUE,"GENERAL";"TAB4",#N/A,TRUE,"GENERAL";"TAB5",#N/A,TRUE,"GENERAL"}</definedName>
    <definedName name="ytyyh" localSheetId="1">{"via1",#N/A,TRUE,"general";"via2",#N/A,TRUE,"general";"via3",#N/A,TRUE,"general"}</definedName>
    <definedName name="ytyyh">{"via1",#N/A,TRUE,"general";"via2",#N/A,TRUE,"general";"via3",#N/A,TRUE,"general"}</definedName>
    <definedName name="ytzacdfg" localSheetId="1">{"TAB1",#N/A,TRUE,"GENERAL";"TAB2",#N/A,TRUE,"GENERAL";"TAB3",#N/A,TRUE,"GENERAL";"TAB4",#N/A,TRUE,"GENERAL";"TAB5",#N/A,TRUE,"GENERAL"}</definedName>
    <definedName name="ytzacdfg">{"TAB1",#N/A,TRUE,"GENERAL";"TAB2",#N/A,TRUE,"GENERAL";"TAB3",#N/A,TRUE,"GENERAL";"TAB4",#N/A,TRUE,"GENERAL";"TAB5",#N/A,TRUE,"GENERAL"}</definedName>
    <definedName name="yu" localSheetId="1">{"TAB1",#N/A,TRUE,"GENERAL";"TAB2",#N/A,TRUE,"GENERAL";"TAB3",#N/A,TRUE,"GENERAL";"TAB4",#N/A,TRUE,"GENERAL";"TAB5",#N/A,TRUE,"GENERAL"}</definedName>
    <definedName name="yu">{"TAB1",#N/A,TRUE,"GENERAL";"TAB2",#N/A,TRUE,"GENERAL";"TAB3",#N/A,TRUE,"GENERAL";"TAB4",#N/A,TRUE,"GENERAL";"TAB5",#N/A,TRUE,"GENERAL"}</definedName>
    <definedName name="yudre54" localSheetId="1">{"TAB1",#N/A,TRUE,"GENERAL";"TAB2",#N/A,TRUE,"GENERAL";"TAB3",#N/A,TRUE,"GENERAL";"TAB4",#N/A,TRUE,"GENERAL";"TAB5",#N/A,TRUE,"GENERAL"}</definedName>
    <definedName name="yudre54">{"TAB1",#N/A,TRUE,"GENERAL";"TAB2",#N/A,TRUE,"GENERAL";"TAB3",#N/A,TRUE,"GENERAL";"TAB4",#N/A,TRUE,"GENERAL";"TAB5",#N/A,TRUE,"GENERAL"}</definedName>
    <definedName name="yuhgh" localSheetId="1">{"TAB1",#N/A,TRUE,"GENERAL";"TAB2",#N/A,TRUE,"GENERAL";"TAB3",#N/A,TRUE,"GENERAL";"TAB4",#N/A,TRUE,"GENERAL";"TAB5",#N/A,TRUE,"GENERAL"}</definedName>
    <definedName name="yuhgh">{"TAB1",#N/A,TRUE,"GENERAL";"TAB2",#N/A,TRUE,"GENERAL";"TAB3",#N/A,TRUE,"GENERAL";"TAB4",#N/A,TRUE,"GENERAL";"TAB5",#N/A,TRUE,"GENERAL"}</definedName>
    <definedName name="yutu" localSheetId="1">{"via1",#N/A,TRUE,"general";"via2",#N/A,TRUE,"general";"via3",#N/A,TRUE,"general"}</definedName>
    <definedName name="yutu">{"via1",#N/A,TRUE,"general";"via2",#N/A,TRUE,"general";"via3",#N/A,TRUE,"general"}</definedName>
    <definedName name="yuuiiy" localSheetId="1">{"via1",#N/A,TRUE,"general";"via2",#N/A,TRUE,"general";"via3",#N/A,TRUE,"general"}</definedName>
    <definedName name="yuuiiy">{"via1",#N/A,TRUE,"general";"via2",#N/A,TRUE,"general";"via3",#N/A,TRUE,"general"}</definedName>
    <definedName name="yuuuuuu" localSheetId="1">{"via1",#N/A,TRUE,"general";"via2",#N/A,TRUE,"general";"via3",#N/A,TRUE,"general"}</definedName>
    <definedName name="yuuuuuu">{"via1",#N/A,TRUE,"general";"via2",#N/A,TRUE,"general";"via3",#N/A,TRUE,"general"}</definedName>
    <definedName name="yy" localSheetId="1">{"via1",#N/A,TRUE,"general";"via2",#N/A,TRUE,"general";"via3",#N/A,TRUE,"general"}</definedName>
    <definedName name="yy">{"via1",#N/A,TRUE,"general";"via2",#N/A,TRUE,"general";"via3",#N/A,TRUE,"general"}</definedName>
    <definedName name="yyy" localSheetId="1">{"TAB1",#N/A,TRUE,"GENERAL";"TAB2",#N/A,TRUE,"GENERAL";"TAB3",#N/A,TRUE,"GENERAL";"TAB4",#N/A,TRUE,"GENERAL";"TAB5",#N/A,TRUE,"GENERAL"}</definedName>
    <definedName name="yyy">{"TAB1",#N/A,TRUE,"GENERAL";"TAB2",#N/A,TRUE,"GENERAL";"TAB3",#N/A,TRUE,"GENERAL";"TAB4",#N/A,TRUE,"GENERAL";"TAB5",#N/A,TRUE,"GENERAL"}</definedName>
    <definedName name="yyyuh" localSheetId="1">{"TAB1",#N/A,TRUE,"GENERAL";"TAB2",#N/A,TRUE,"GENERAL";"TAB3",#N/A,TRUE,"GENERAL";"TAB4",#N/A,TRUE,"GENERAL";"TAB5",#N/A,TRUE,"GENERAL"}</definedName>
    <definedName name="yyyuh">{"TAB1",#N/A,TRUE,"GENERAL";"TAB2",#N/A,TRUE,"GENERAL";"TAB3",#N/A,TRUE,"GENERAL";"TAB4",#N/A,TRUE,"GENERAL";"TAB5",#N/A,TRUE,"GENERAL"}</definedName>
    <definedName name="yyyyhhh" localSheetId="1">{"TAB1",#N/A,TRUE,"GENERAL";"TAB2",#N/A,TRUE,"GENERAL";"TAB3",#N/A,TRUE,"GENERAL";"TAB4",#N/A,TRUE,"GENERAL";"TAB5",#N/A,TRUE,"GENERAL"}</definedName>
    <definedName name="yyyyhhh">{"TAB1",#N/A,TRUE,"GENERAL";"TAB2",#N/A,TRUE,"GENERAL";"TAB3",#N/A,TRUE,"GENERAL";"TAB4",#N/A,TRUE,"GENERAL";"TAB5",#N/A,TRUE,"GENERAL"}</definedName>
    <definedName name="yyyyyf" localSheetId="1">{"via1",#N/A,TRUE,"general";"via2",#N/A,TRUE,"general";"via3",#N/A,TRUE,"general"}</definedName>
    <definedName name="yyyyyf">{"via1",#N/A,TRUE,"general";"via2",#N/A,TRUE,"general";"via3",#N/A,TRUE,"general"}</definedName>
    <definedName name="zdervr" localSheetId="1">{"via1",#N/A,TRUE,"general";"via2",#N/A,TRUE,"general";"via3",#N/A,TRUE,"general"}</definedName>
    <definedName name="zdervr">{"via1",#N/A,TRUE,"general";"via2",#N/A,TRUE,"general";"via3",#N/A,TRUE,"general"}</definedName>
    <definedName name="zxczds" localSheetId="1">{"TAB1",#N/A,TRUE,"GENERAL";"TAB2",#N/A,TRUE,"GENERAL";"TAB3",#N/A,TRUE,"GENERAL";"TAB4",#N/A,TRUE,"GENERAL";"TAB5",#N/A,TRUE,"GENERAL"}</definedName>
    <definedName name="zxczds">{"TAB1",#N/A,TRUE,"GENERAL";"TAB2",#N/A,TRUE,"GENERAL";"TAB3",#N/A,TRUE,"GENERAL";"TAB4",#N/A,TRUE,"GENERAL";"TAB5",#N/A,TRUE,"GENERAL"}</definedName>
    <definedName name="zxsdftyu" localSheetId="1">{"via1",#N/A,TRUE,"general";"via2",#N/A,TRUE,"general";"via3",#N/A,TRUE,"general"}</definedName>
    <definedName name="zxsdftyu">{"via1",#N/A,TRUE,"general";"via2",#N/A,TRUE,"general";"via3",#N/A,TRUE,"general"}</definedName>
    <definedName name="zxvxczv" localSheetId="1">{"via1",#N/A,TRUE,"general";"via2",#N/A,TRUE,"general";"via3",#N/A,TRUE,"general"}</definedName>
    <definedName name="zxvxczv">{"via1",#N/A,TRUE,"general";"via2",#N/A,TRUE,"general";"via3",#N/A,TRUE,"general"}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0" l="1"/>
  <c r="R34" i="10"/>
  <c r="O34" i="10"/>
  <c r="U28" i="10"/>
  <c r="R28" i="10"/>
  <c r="O28" i="10"/>
  <c r="R27" i="10" l="1"/>
  <c r="U27" i="10" l="1"/>
  <c r="H11" i="7" s="1"/>
  <c r="H14" i="7" s="1"/>
  <c r="F11" i="7"/>
  <c r="F14" i="7" s="1"/>
  <c r="O27" i="10"/>
  <c r="O30" i="10" s="1"/>
  <c r="O31" i="10" s="1"/>
  <c r="M11" i="10"/>
  <c r="M12" i="10"/>
  <c r="S12" i="10" s="1"/>
  <c r="M13" i="10"/>
  <c r="S13" i="10" s="1"/>
  <c r="M14" i="10"/>
  <c r="V14" i="10" s="1"/>
  <c r="M15" i="10"/>
  <c r="V15" i="10" s="1"/>
  <c r="M16" i="10"/>
  <c r="S16" i="10" s="1"/>
  <c r="M17" i="10"/>
  <c r="S17" i="10" s="1"/>
  <c r="M18" i="10"/>
  <c r="M19" i="10"/>
  <c r="M20" i="10"/>
  <c r="S20" i="10" s="1"/>
  <c r="M21" i="10"/>
  <c r="S21" i="10" s="1"/>
  <c r="M22" i="10"/>
  <c r="M23" i="10"/>
  <c r="S23" i="10" s="1"/>
  <c r="M10" i="10"/>
  <c r="S10" i="10" s="1"/>
  <c r="P12" i="10"/>
  <c r="P13" i="10"/>
  <c r="P16" i="10"/>
  <c r="P17" i="10"/>
  <c r="P21" i="10"/>
  <c r="P23" i="10"/>
  <c r="P19" i="10" l="1"/>
  <c r="S19" i="10"/>
  <c r="P11" i="10"/>
  <c r="S11" i="10"/>
  <c r="P10" i="10"/>
  <c r="V19" i="10"/>
  <c r="V23" i="10"/>
  <c r="P20" i="10"/>
  <c r="P22" i="10"/>
  <c r="S22" i="10"/>
  <c r="P18" i="10"/>
  <c r="S18" i="10"/>
  <c r="V11" i="10"/>
  <c r="V20" i="10"/>
  <c r="V12" i="10"/>
  <c r="V17" i="10"/>
  <c r="V21" i="10"/>
  <c r="V13" i="10"/>
  <c r="V18" i="10"/>
  <c r="V22" i="10"/>
  <c r="V10" i="10"/>
  <c r="P15" i="10"/>
  <c r="S15" i="10"/>
  <c r="V16" i="10"/>
  <c r="P14" i="10"/>
  <c r="S14" i="10"/>
  <c r="D11" i="7"/>
  <c r="D14" i="7" s="1"/>
  <c r="M24" i="10"/>
  <c r="E24" i="10"/>
  <c r="F24" i="10"/>
  <c r="G24" i="10"/>
  <c r="H24" i="10"/>
  <c r="I24" i="10"/>
  <c r="J24" i="10"/>
  <c r="K24" i="10"/>
  <c r="L24" i="10"/>
  <c r="D24" i="10"/>
  <c r="B30" i="7" l="1"/>
  <c r="F15" i="7" s="1"/>
  <c r="F20" i="7" s="1"/>
  <c r="B25" i="7"/>
  <c r="B28" i="7"/>
  <c r="T4" i="10"/>
  <c r="Q4" i="10"/>
  <c r="U30" i="10"/>
  <c r="U31" i="10" s="1"/>
  <c r="V31" i="10" s="1"/>
  <c r="N4" i="10"/>
  <c r="C21" i="10"/>
  <c r="C18" i="10"/>
  <c r="C15" i="10"/>
  <c r="C13" i="10"/>
  <c r="D15" i="7" l="1"/>
  <c r="D20" i="7" s="1"/>
  <c r="H15" i="7"/>
  <c r="H20" i="7" s="1"/>
  <c r="B29" i="7"/>
  <c r="C24" i="10"/>
  <c r="B36" i="7" l="1"/>
  <c r="B37" i="7" s="1"/>
  <c r="P31" i="10" l="1"/>
  <c r="M25" i="10" l="1"/>
  <c r="S27" i="10" l="1"/>
  <c r="P27" i="10"/>
  <c r="N33" i="10" s="1"/>
  <c r="V27" i="10"/>
  <c r="T33" i="10" s="1"/>
  <c r="R30" i="10" l="1"/>
  <c r="R31" i="10" s="1"/>
  <c r="S31" i="10" l="1"/>
  <c r="Q33" i="10" s="1"/>
  <c r="B32" i="7"/>
  <c r="B33" i="7" s="1"/>
</calcChain>
</file>

<file path=xl/comments1.xml><?xml version="1.0" encoding="utf-8"?>
<comments xmlns="http://schemas.openxmlformats.org/spreadsheetml/2006/main">
  <authors>
    <author>tc={A9C801B8-9348-45E1-9583-989067635C31}</author>
  </authors>
  <commentList>
    <comment ref="P32" authorId="0" shapeId="0">
      <text>
        <r>
          <rPr>
            <sz val="10"/>
            <color rgb="FF000000"/>
            <rFont val="Arial"/>
          </rPr>
          <t>Comentario:
    SI ALGUNA DE LAS CASILLAS DE LA COLUMNA “VrUnit. Ofertado ≤ VrUnit. Oficial” ESTA EN ROJO, ESCRIBIR “NO OK”</t>
        </r>
      </text>
    </comment>
    <comment ref="S32" authorId="0" shapeId="0">
      <text>
        <r>
          <rPr>
            <sz val="10"/>
            <color rgb="FF000000"/>
            <rFont val="Arial"/>
          </rPr>
          <t>Comentario:
    SI ALGUNA DE LAS CASILLAS DE LA COLUMNA “VrUnit. Ofertado ≤ VrUnit. Oficial” ESTA EN ROJO, ESCRIBIR “NO OK”</t>
        </r>
      </text>
    </comment>
    <comment ref="V32" authorId="0" shapeId="0">
      <text>
        <r>
          <rPr>
            <sz val="10"/>
            <color rgb="FF000000"/>
            <rFont val="Arial"/>
          </rPr>
          <t>Comentario:
    SI ALGUNA DE LAS CASILLAS DE LA COLUMNA “VrUnit. Ofertado ≤ VrUnit. Oficial” ESTA EN ROJO, ESCRIBIR “NO OK”</t>
        </r>
      </text>
    </comment>
  </commentList>
</comments>
</file>

<file path=xl/sharedStrings.xml><?xml version="1.0" encoding="utf-8"?>
<sst xmlns="http://schemas.openxmlformats.org/spreadsheetml/2006/main" count="116" uniqueCount="87">
  <si>
    <t>ITEM</t>
  </si>
  <si>
    <t>PROPONENTES</t>
  </si>
  <si>
    <t>REQUERIMIENTOS</t>
  </si>
  <si>
    <t>CUMPLE</t>
  </si>
  <si>
    <t>UNIVERSIDAD DEL CAUCA - VICERRECTORÍA ADMINISTRATIVA</t>
  </si>
  <si>
    <t xml:space="preserve">COMITÉ TÉCNICO ASESOR </t>
  </si>
  <si>
    <t>VALOR/ OBSERVACION</t>
  </si>
  <si>
    <t>2.4.</t>
  </si>
  <si>
    <t>PROPUESTA ECONOMICA</t>
  </si>
  <si>
    <t>Corrección Aritmetica</t>
  </si>
  <si>
    <t>VR. PROPUESTA CORREGIDA</t>
  </si>
  <si>
    <t>ORDEN DE ELEGIBILIDAD</t>
  </si>
  <si>
    <t>PO</t>
  </si>
  <si>
    <t>MAX</t>
  </si>
  <si>
    <t>FORMULA</t>
  </si>
  <si>
    <t>MEDIA</t>
  </si>
  <si>
    <t>Of.validas</t>
  </si>
  <si>
    <t># PO</t>
  </si>
  <si>
    <t>TRM</t>
  </si>
  <si>
    <t>Decimales</t>
  </si>
  <si>
    <t>Contratista</t>
  </si>
  <si>
    <t>CARLOS JULIO ZUÑIGA SANCHEZ</t>
  </si>
  <si>
    <t>ALEJANDRO TOLEDO TOVAR</t>
  </si>
  <si>
    <t>Presidente Junta de Licitaciones y Contratos</t>
  </si>
  <si>
    <t>Vicerrector Administrativo Encargado</t>
  </si>
  <si>
    <t>OK</t>
  </si>
  <si>
    <t>UNIVERSIDAD DEL CAUCA</t>
  </si>
  <si>
    <t>VICERRECTORIA ADMINISTRATIVA</t>
  </si>
  <si>
    <t>PRESUPUESTO OFICIAL</t>
  </si>
  <si>
    <t>VR.UNITARIO</t>
  </si>
  <si>
    <t>VR.TOTAL</t>
  </si>
  <si>
    <t>VrUnit. Ofertado</t>
  </si>
  <si>
    <t>≤ VrUnit. Oficial</t>
  </si>
  <si>
    <t>VALOR PROPUESTA CORREGIDA &lt;= PRESUPUESTO OFICIAL</t>
  </si>
  <si>
    <t>DIFERENCIA</t>
  </si>
  <si>
    <t>PORCENTAJE DE CORRECCION &lt;= 0.1%</t>
  </si>
  <si>
    <t>VrUnit. Ofertado ≤ VrUnit. Oficial</t>
  </si>
  <si>
    <t>CUMPLE (SI/NO)</t>
  </si>
  <si>
    <t>VALOR PROPUESTA PRESENTADA Y FIRMADA</t>
  </si>
  <si>
    <t>CONVOCATORIA PÚBLICA No. 001 DE 2026</t>
  </si>
  <si>
    <t>OBJETO:SUMINISTRO DEL SERVICIO DE PROTECCIÓN, SEGURIDAD Y VIGILANCIA PRIVADA PARA LAS INSTALACIONES, PREDIOS, BIENES MUEBLES E INMUEBLES Y PERSONAL OCUPANTE, EN LAS SEDES DE POPAYÁN Y LAS LOCALIZADAS EN DIFERENTES ZONAS DEL DEPARTAMENTO DEL CAUCA</t>
  </si>
  <si>
    <t>HEIMDALL SECURITY LTDA</t>
  </si>
  <si>
    <t>UNIÓN TEMPORAL ST 2026 (SEGURIDAD SAN CARLOS LTDA - TAC SEGURIDAD LTDA)</t>
  </si>
  <si>
    <t>SERVAGRO LTDA</t>
  </si>
  <si>
    <t>HORAS REQUERIDAS</t>
  </si>
  <si>
    <t>CON/SIN ARMA</t>
  </si>
  <si>
    <t>ABRIL</t>
  </si>
  <si>
    <t>MAYO</t>
  </si>
  <si>
    <t>JUNIO</t>
  </si>
  <si>
    <t>JULIO</t>
  </si>
  <si>
    <t>AGOSTO</t>
  </si>
  <si>
    <t xml:space="preserve">SEPTIEMBRE </t>
  </si>
  <si>
    <t>OCTUBRE</t>
  </si>
  <si>
    <t>NOVIEMBRE</t>
  </si>
  <si>
    <t>DICIEMBRE</t>
  </si>
  <si>
    <t>00 A 24 L-D -T-M-24 H</t>
  </si>
  <si>
    <t>CON</t>
  </si>
  <si>
    <t>1 A 24 L-D -T-M-24 H</t>
  </si>
  <si>
    <t>SIN</t>
  </si>
  <si>
    <t>06 A 22 L-D T-M-16 H</t>
  </si>
  <si>
    <t>06 A 22 L-S -S-F-16 H</t>
  </si>
  <si>
    <t>06 A 18 L-D  T-M-12 H</t>
  </si>
  <si>
    <t>06 A 18 L-S - S-F-12H</t>
  </si>
  <si>
    <t>06 A 18 L-V -S-F-12H</t>
  </si>
  <si>
    <t>06 A 22 L-V -S-F-16H</t>
  </si>
  <si>
    <t>09 A 17 L-D - T-M-8H</t>
  </si>
  <si>
    <t>06 A 14 L-D TM-8H</t>
  </si>
  <si>
    <t>14 A 22 L-V -T-M-8H</t>
  </si>
  <si>
    <t>08 A 12 Y 13 A 17 L-V-8H</t>
  </si>
  <si>
    <t>06 A 09 Y DE 11 A 13  y 17 19 L-S  T-M-7H</t>
  </si>
  <si>
    <t>22 A 06 L-D-  T-M-8H</t>
  </si>
  <si>
    <t>TOTAL PUESTOS /VALOR CADA  MES</t>
  </si>
  <si>
    <t>VALOR ESTIMADO  DEL SERVICIO DE VIGILANCIA   DEL 1 DE ABRIL  AL 31 DE DICIEMBRE  DE 2026</t>
  </si>
  <si>
    <t>VALOR MENSUAL</t>
  </si>
  <si>
    <t>VR. TOTALES
2026</t>
  </si>
  <si>
    <t>No. PUESTOS</t>
  </si>
  <si>
    <t>VR.TOTAL MENSUAL</t>
  </si>
  <si>
    <t>A. PUNTAJE VR. PROPUESTA ECONOMICA</t>
  </si>
  <si>
    <t>B. PUNTAJE PERSONAL DE LA REGIÓN</t>
  </si>
  <si>
    <t>C. PUNTAJE MUJER CABEZA DE FAMILIA</t>
  </si>
  <si>
    <t>C. PUNTAJE JOVENES PRIMER EMPLEADO</t>
  </si>
  <si>
    <t>TOTAL PUNTAJE</t>
  </si>
  <si>
    <t>SUMINISTRO DEL SERVICIO DE PROTECCIÓN, SEGURIDAD Y VIGILANCIA PRIVADA PARA LAS INSTALACIONES, PREDIOS, BIENES MUEBLES E INMUEBLES Y PERSONAL OCUPANTE, EN LAS SEDES DE POPAYÁN Y LAS LOCALIZADAS EN DIFERENTES ZONAS DEL DEPARTAMENTO DEL CAUCA</t>
  </si>
  <si>
    <t>CORRECCIÓN ARITMETICA -  REQUISITOS TECNICOS HABILITANTES</t>
  </si>
  <si>
    <t>PORCENTAJE PROPUESTA CORREGIDA</t>
  </si>
  <si>
    <t>SI</t>
  </si>
  <si>
    <t>C. PUNTAJE ADULTO PREPENSIONADO O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</si>
</sst>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164" formatCode="&quot;$&quot;\ #,##0.00;[Red]\-&quot;$&quot;\ #,##0.00"/>
    <numFmt numFmtId="165" formatCode="_-* #,##0.00_-;\-* #,##0.00_-;_-* &quot;-&quot;??_-;_-@_-"/>
    <numFmt numFmtId="166" formatCode="&quot;$&quot;\ #,##0_);[Red]\(&quot;$&quot;\ #,##0\)"/>
    <numFmt numFmtId="167" formatCode="&quot;$&quot;\ #,##0.00"/>
    <numFmt numFmtId="168" formatCode="0.000"/>
    <numFmt numFmtId="169" formatCode="_-&quot;$&quot;\ * #,##0_-;\-&quot;$&quot;\ * #,##0_-;_-&quot;$&quot;\ * &quot;-&quot;??_-;_-@"/>
    <numFmt numFmtId="170" formatCode="_-&quot;$&quot;\ * #,##0.00_-;\-&quot;$&quot;\ * #,##0.00_-;_-&quot;$&quot;\ * &quot;-&quot;??_-;_-@"/>
    <numFmt numFmtId="171" formatCode="&quot;$&quot;\ #,##0"/>
    <numFmt numFmtId="172" formatCode="0.0000%"/>
    <numFmt numFmtId="173" formatCode="_-* #,##0_-;\-* #,##0_-;_-* &quot;-&quot;??_-;_-@_-"/>
    <numFmt numFmtId="174" formatCode="_-* #,##0.0_-;\-* #,##0.0_-;_-* &quot;-&quot;??_-;_-@_-"/>
    <numFmt numFmtId="175" formatCode="&quot;$&quot;#,##0"/>
  </numFmts>
  <fonts count="4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1"/>
      <name val="Arial"/>
      <family val="2"/>
    </font>
    <font>
      <b/>
      <sz val="12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70C0"/>
      <name val="Arial Narrow"/>
      <family val="2"/>
    </font>
    <font>
      <sz val="10"/>
      <color rgb="FF0070C0"/>
      <name val="Arial Narrow"/>
      <family val="2"/>
    </font>
    <font>
      <b/>
      <sz val="12"/>
      <color rgb="FF0070C0"/>
      <name val="Arial Narrow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70C0"/>
      <name val="Arial"/>
      <family val="2"/>
    </font>
    <font>
      <b/>
      <sz val="12"/>
      <color rgb="FFFFC000"/>
      <name val="Calibri"/>
      <family val="2"/>
    </font>
    <font>
      <b/>
      <sz val="12"/>
      <color rgb="FF0070C0"/>
      <name val="Calibri"/>
      <family val="2"/>
    </font>
    <font>
      <b/>
      <sz val="16"/>
      <color rgb="FFFFC000"/>
      <name val="Arial Narrow"/>
      <family val="2"/>
    </font>
    <font>
      <b/>
      <sz val="12"/>
      <name val="Calibri"/>
      <family val="2"/>
    </font>
    <font>
      <b/>
      <sz val="14"/>
      <color theme="1"/>
      <name val="Calibri"/>
      <family val="2"/>
    </font>
    <font>
      <sz val="14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3" fillId="0" borderId="1"/>
    <xf numFmtId="0" fontId="2" fillId="0" borderId="1"/>
    <xf numFmtId="0" fontId="1" fillId="0" borderId="1"/>
    <xf numFmtId="0" fontId="16" fillId="0" borderId="1"/>
    <xf numFmtId="165" fontId="31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54">
    <xf numFmtId="0" fontId="0" fillId="0" borderId="0" xfId="0"/>
    <xf numFmtId="0" fontId="6" fillId="0" borderId="1" xfId="3" applyFont="1" applyAlignment="1">
      <alignment vertical="center"/>
    </xf>
    <xf numFmtId="0" fontId="7" fillId="0" borderId="1" xfId="3" applyFont="1" applyAlignment="1">
      <alignment vertical="center"/>
    </xf>
    <xf numFmtId="0" fontId="1" fillId="0" borderId="1" xfId="3"/>
    <xf numFmtId="0" fontId="5" fillId="0" borderId="1" xfId="3" applyFont="1" applyAlignment="1">
      <alignment vertical="center"/>
    </xf>
    <xf numFmtId="0" fontId="8" fillId="0" borderId="5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wrapText="1"/>
    </xf>
    <xf numFmtId="0" fontId="8" fillId="5" borderId="10" xfId="3" applyFont="1" applyFill="1" applyBorder="1" applyAlignment="1">
      <alignment horizontal="left" vertical="center"/>
    </xf>
    <xf numFmtId="0" fontId="4" fillId="2" borderId="10" xfId="3" applyFont="1" applyFill="1" applyBorder="1" applyAlignment="1">
      <alignment horizontal="left" vertical="center" wrapText="1"/>
    </xf>
    <xf numFmtId="0" fontId="12" fillId="5" borderId="10" xfId="3" applyFont="1" applyFill="1" applyBorder="1" applyAlignment="1">
      <alignment horizontal="center" vertical="center"/>
    </xf>
    <xf numFmtId="167" fontId="10" fillId="0" borderId="10" xfId="3" applyNumberFormat="1" applyFont="1" applyBorder="1" applyAlignment="1">
      <alignment horizontal="center" vertical="center" wrapText="1"/>
    </xf>
    <xf numFmtId="0" fontId="4" fillId="0" borderId="1" xfId="3" applyFont="1" applyAlignment="1">
      <alignment horizontal="left" vertical="center"/>
    </xf>
    <xf numFmtId="0" fontId="13" fillId="0" borderId="1" xfId="3" applyFont="1" applyAlignment="1">
      <alignment horizontal="center" vertical="center"/>
    </xf>
    <xf numFmtId="0" fontId="14" fillId="0" borderId="1" xfId="3" applyFont="1" applyAlignment="1">
      <alignment horizontal="center" vertical="center"/>
    </xf>
    <xf numFmtId="0" fontId="8" fillId="0" borderId="1" xfId="3" applyFont="1" applyAlignment="1">
      <alignment horizontal="right" vertical="center"/>
    </xf>
    <xf numFmtId="0" fontId="10" fillId="0" borderId="1" xfId="3" applyFont="1" applyAlignment="1">
      <alignment horizontal="center" vertical="center"/>
    </xf>
    <xf numFmtId="167" fontId="10" fillId="0" borderId="1" xfId="3" applyNumberFormat="1" applyFont="1" applyAlignment="1">
      <alignment horizontal="center" vertical="center"/>
    </xf>
    <xf numFmtId="168" fontId="14" fillId="0" borderId="1" xfId="3" applyNumberFormat="1" applyFont="1" applyAlignment="1">
      <alignment horizontal="center" vertical="center"/>
    </xf>
    <xf numFmtId="0" fontId="15" fillId="0" borderId="1" xfId="3" applyFont="1" applyAlignment="1">
      <alignment horizontal="center" vertical="center"/>
    </xf>
    <xf numFmtId="1" fontId="15" fillId="0" borderId="1" xfId="3" applyNumberFormat="1" applyFont="1" applyAlignment="1">
      <alignment horizontal="center" vertical="center"/>
    </xf>
    <xf numFmtId="0" fontId="10" fillId="0" borderId="1" xfId="3" applyFont="1" applyAlignment="1">
      <alignment horizontal="left" vertical="center"/>
    </xf>
    <xf numFmtId="168" fontId="14" fillId="0" borderId="1" xfId="3" applyNumberFormat="1" applyFont="1" applyAlignment="1">
      <alignment horizontal="left" vertical="center"/>
    </xf>
    <xf numFmtId="0" fontId="10" fillId="0" borderId="10" xfId="3" applyFont="1" applyBorder="1" applyAlignment="1">
      <alignment horizontal="center" vertical="center"/>
    </xf>
    <xf numFmtId="0" fontId="14" fillId="0" borderId="1" xfId="3" applyFont="1" applyAlignment="1">
      <alignment vertical="center"/>
    </xf>
    <xf numFmtId="167" fontId="4" fillId="0" borderId="1" xfId="3" applyNumberFormat="1" applyFont="1" applyAlignment="1">
      <alignment horizontal="left" vertical="center"/>
    </xf>
    <xf numFmtId="167" fontId="10" fillId="0" borderId="10" xfId="3" applyNumberFormat="1" applyFont="1" applyBorder="1" applyAlignment="1">
      <alignment horizontal="center" vertical="center"/>
    </xf>
    <xf numFmtId="167" fontId="14" fillId="0" borderId="1" xfId="3" applyNumberFormat="1" applyFont="1" applyAlignment="1">
      <alignment horizontal="left" vertical="center"/>
    </xf>
    <xf numFmtId="167" fontId="10" fillId="0" borderId="1" xfId="3" applyNumberFormat="1" applyFont="1" applyAlignment="1">
      <alignment horizontal="left" vertical="center"/>
    </xf>
    <xf numFmtId="0" fontId="15" fillId="0" borderId="10" xfId="3" applyFont="1" applyBorder="1" applyAlignment="1">
      <alignment horizontal="center" vertical="center"/>
    </xf>
    <xf numFmtId="167" fontId="14" fillId="7" borderId="10" xfId="3" applyNumberFormat="1" applyFont="1" applyFill="1" applyBorder="1" applyAlignment="1">
      <alignment horizontal="center" vertical="center"/>
    </xf>
    <xf numFmtId="167" fontId="14" fillId="0" borderId="10" xfId="3" applyNumberFormat="1" applyFont="1" applyBorder="1" applyAlignment="1">
      <alignment horizontal="center" vertical="center"/>
    </xf>
    <xf numFmtId="0" fontId="14" fillId="0" borderId="1" xfId="3" applyFont="1" applyAlignment="1">
      <alignment horizontal="left" vertical="center"/>
    </xf>
    <xf numFmtId="0" fontId="10" fillId="0" borderId="10" xfId="3" applyFont="1" applyBorder="1" applyAlignment="1">
      <alignment vertical="center"/>
    </xf>
    <xf numFmtId="0" fontId="14" fillId="0" borderId="10" xfId="3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2" fontId="13" fillId="0" borderId="10" xfId="3" applyNumberFormat="1" applyFont="1" applyBorder="1" applyAlignment="1">
      <alignment horizontal="center" vertical="center"/>
    </xf>
    <xf numFmtId="2" fontId="10" fillId="0" borderId="10" xfId="3" applyNumberFormat="1" applyFont="1" applyBorder="1" applyAlignment="1">
      <alignment horizontal="center" vertical="center"/>
    </xf>
    <xf numFmtId="0" fontId="10" fillId="7" borderId="10" xfId="3" applyFont="1" applyFill="1" applyBorder="1" applyAlignment="1">
      <alignment horizontal="center" vertical="center"/>
    </xf>
    <xf numFmtId="0" fontId="4" fillId="0" borderId="1" xfId="3" applyFont="1" applyAlignment="1">
      <alignment horizontal="center" vertical="center"/>
    </xf>
    <xf numFmtId="0" fontId="10" fillId="0" borderId="1" xfId="3" applyFont="1" applyAlignment="1">
      <alignment vertical="center"/>
    </xf>
    <xf numFmtId="0" fontId="8" fillId="0" borderId="1" xfId="3" applyFont="1" applyAlignment="1">
      <alignment horizontal="left" vertical="center"/>
    </xf>
    <xf numFmtId="0" fontId="10" fillId="0" borderId="1" xfId="3" applyFont="1" applyAlignment="1">
      <alignment horizontal="left" vertical="top"/>
    </xf>
    <xf numFmtId="0" fontId="14" fillId="0" borderId="1" xfId="3" applyFont="1"/>
    <xf numFmtId="0" fontId="4" fillId="0" borderId="1" xfId="3" applyFont="1"/>
    <xf numFmtId="0" fontId="19" fillId="0" borderId="1" xfId="4" applyFont="1" applyAlignment="1">
      <alignment horizontal="center" vertical="center"/>
    </xf>
    <xf numFmtId="0" fontId="16" fillId="0" borderId="1" xfId="4" applyAlignment="1">
      <alignment vertical="center"/>
    </xf>
    <xf numFmtId="0" fontId="16" fillId="0" borderId="1" xfId="4"/>
    <xf numFmtId="0" fontId="17" fillId="0" borderId="16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171" fontId="26" fillId="0" borderId="10" xfId="4" applyNumberFormat="1" applyFont="1" applyBorder="1" applyAlignment="1">
      <alignment vertical="center"/>
    </xf>
    <xf numFmtId="172" fontId="26" fillId="0" borderId="10" xfId="4" applyNumberFormat="1" applyFont="1" applyBorder="1" applyAlignment="1">
      <alignment vertical="center"/>
    </xf>
    <xf numFmtId="49" fontId="22" fillId="0" borderId="1" xfId="4" applyNumberFormat="1" applyFont="1" applyAlignment="1">
      <alignment horizontal="center" vertical="center"/>
    </xf>
    <xf numFmtId="0" fontId="22" fillId="0" borderId="1" xfId="4" applyFont="1" applyAlignment="1">
      <alignment horizontal="justify" vertical="center" wrapText="1"/>
    </xf>
    <xf numFmtId="0" fontId="22" fillId="0" borderId="1" xfId="4" applyFont="1" applyAlignment="1">
      <alignment horizontal="center" vertical="center"/>
    </xf>
    <xf numFmtId="2" fontId="22" fillId="0" borderId="1" xfId="4" applyNumberFormat="1" applyFont="1" applyAlignment="1">
      <alignment vertical="center"/>
    </xf>
    <xf numFmtId="0" fontId="11" fillId="0" borderId="1" xfId="4" applyFont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 wrapText="1"/>
    </xf>
    <xf numFmtId="169" fontId="23" fillId="0" borderId="10" xfId="4" applyNumberFormat="1" applyFont="1" applyBorder="1" applyAlignment="1">
      <alignment horizontal="right" vertical="center" shrinkToFit="1"/>
    </xf>
    <xf numFmtId="164" fontId="11" fillId="0" borderId="1" xfId="4" applyNumberFormat="1" applyFont="1" applyAlignment="1">
      <alignment horizontal="right" vertical="center" wrapText="1"/>
    </xf>
    <xf numFmtId="0" fontId="19" fillId="0" borderId="2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169" fontId="20" fillId="0" borderId="10" xfId="4" applyNumberFormat="1" applyFont="1" applyBorder="1" applyAlignment="1">
      <alignment horizontal="right" vertical="center" wrapText="1"/>
    </xf>
    <xf numFmtId="0" fontId="28" fillId="0" borderId="7" xfId="4" applyFont="1" applyBorder="1" applyAlignment="1">
      <alignment horizontal="left" vertical="center"/>
    </xf>
    <xf numFmtId="169" fontId="29" fillId="0" borderId="10" xfId="4" applyNumberFormat="1" applyFont="1" applyBorder="1" applyAlignment="1">
      <alignment horizontal="right" vertical="center" shrinkToFit="1"/>
    </xf>
    <xf numFmtId="167" fontId="30" fillId="0" borderId="10" xfId="3" applyNumberFormat="1" applyFont="1" applyBorder="1" applyAlignment="1">
      <alignment horizontal="center" vertical="center"/>
    </xf>
    <xf numFmtId="0" fontId="1" fillId="0" borderId="1" xfId="3"/>
    <xf numFmtId="0" fontId="17" fillId="0" borderId="1" xfId="4" applyFont="1" applyBorder="1" applyAlignment="1">
      <alignment vertical="center"/>
    </xf>
    <xf numFmtId="0" fontId="19" fillId="0" borderId="1" xfId="4" applyFont="1" applyBorder="1" applyAlignment="1">
      <alignment horizontal="center" vertical="center"/>
    </xf>
    <xf numFmtId="0" fontId="0" fillId="0" borderId="19" xfId="0" applyBorder="1"/>
    <xf numFmtId="173" fontId="0" fillId="0" borderId="2" xfId="5" applyNumberFormat="1" applyFont="1" applyBorder="1"/>
    <xf numFmtId="173" fontId="0" fillId="0" borderId="2" xfId="0" applyNumberFormat="1" applyBorder="1"/>
    <xf numFmtId="174" fontId="0" fillId="0" borderId="2" xfId="5" applyNumberFormat="1" applyFont="1" applyBorder="1"/>
    <xf numFmtId="0" fontId="4" fillId="4" borderId="6" xfId="3" applyFont="1" applyFill="1" applyBorder="1" applyAlignment="1">
      <alignment horizontal="center" vertical="center"/>
    </xf>
    <xf numFmtId="0" fontId="9" fillId="0" borderId="7" xfId="3" applyFont="1" applyBorder="1"/>
    <xf numFmtId="0" fontId="8" fillId="4" borderId="6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9" fillId="0" borderId="8" xfId="3" applyFont="1" applyBorder="1"/>
    <xf numFmtId="0" fontId="9" fillId="0" borderId="9" xfId="3" applyFont="1" applyBorder="1"/>
    <xf numFmtId="0" fontId="18" fillId="0" borderId="13" xfId="4" applyFont="1" applyBorder="1"/>
    <xf numFmtId="0" fontId="18" fillId="0" borderId="17" xfId="4" applyFont="1" applyBorder="1"/>
    <xf numFmtId="0" fontId="18" fillId="0" borderId="14" xfId="4" applyFont="1" applyBorder="1"/>
    <xf numFmtId="0" fontId="17" fillId="6" borderId="18" xfId="4" applyFont="1" applyFill="1" applyBorder="1" applyAlignment="1">
      <alignment horizontal="center" vertical="center"/>
    </xf>
    <xf numFmtId="0" fontId="18" fillId="0" borderId="18" xfId="4" applyFont="1" applyBorder="1"/>
    <xf numFmtId="0" fontId="18" fillId="0" borderId="7" xfId="4" applyFont="1" applyBorder="1"/>
    <xf numFmtId="0" fontId="17" fillId="0" borderId="8" xfId="4" applyFont="1" applyBorder="1" applyAlignment="1">
      <alignment horizontal="center" vertical="center"/>
    </xf>
    <xf numFmtId="0" fontId="18" fillId="0" borderId="9" xfId="4" applyFont="1" applyBorder="1"/>
    <xf numFmtId="0" fontId="17" fillId="0" borderId="6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 wrapText="1"/>
    </xf>
    <xf numFmtId="0" fontId="34" fillId="0" borderId="19" xfId="0" applyFont="1" applyBorder="1"/>
    <xf numFmtId="0" fontId="34" fillId="0" borderId="2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center" vertical="center" wrapText="1"/>
    </xf>
    <xf numFmtId="0" fontId="20" fillId="5" borderId="2" xfId="4" applyFont="1" applyFill="1" applyBorder="1" applyAlignment="1">
      <alignment horizontal="center" vertical="center"/>
    </xf>
    <xf numFmtId="0" fontId="8" fillId="9" borderId="2" xfId="4" applyFont="1" applyFill="1" applyBorder="1" applyAlignment="1">
      <alignment horizontal="center" vertical="center"/>
    </xf>
    <xf numFmtId="0" fontId="21" fillId="9" borderId="2" xfId="4" applyFont="1" applyFill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0" fontId="17" fillId="0" borderId="18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20" fillId="5" borderId="2" xfId="4" applyFont="1" applyFill="1" applyBorder="1" applyAlignment="1">
      <alignment horizontal="center" vertical="center" wrapText="1"/>
    </xf>
    <xf numFmtId="0" fontId="11" fillId="5" borderId="2" xfId="4" applyFont="1" applyFill="1" applyBorder="1" applyAlignment="1">
      <alignment horizontal="center" vertical="center"/>
    </xf>
    <xf numFmtId="173" fontId="34" fillId="0" borderId="2" xfId="5" applyNumberFormat="1" applyFont="1" applyBorder="1"/>
    <xf numFmtId="173" fontId="34" fillId="0" borderId="2" xfId="0" applyNumberFormat="1" applyFont="1" applyBorder="1"/>
    <xf numFmtId="173" fontId="32" fillId="3" borderId="2" xfId="0" applyNumberFormat="1" applyFont="1" applyFill="1" applyBorder="1" applyAlignment="1">
      <alignment vertical="center"/>
    </xf>
    <xf numFmtId="0" fontId="18" fillId="0" borderId="15" xfId="4" applyFont="1" applyBorder="1" applyAlignment="1">
      <alignment wrapText="1"/>
    </xf>
    <xf numFmtId="0" fontId="18" fillId="0" borderId="12" xfId="4" applyFont="1" applyBorder="1" applyAlignment="1">
      <alignment wrapText="1"/>
    </xf>
    <xf numFmtId="0" fontId="18" fillId="0" borderId="13" xfId="4" applyFont="1" applyBorder="1" applyAlignment="1">
      <alignment wrapText="1"/>
    </xf>
    <xf numFmtId="0" fontId="18" fillId="0" borderId="17" xfId="4" applyFont="1" applyBorder="1" applyAlignment="1">
      <alignment wrapText="1"/>
    </xf>
    <xf numFmtId="0" fontId="18" fillId="0" borderId="14" xfId="4" applyFon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73" fontId="0" fillId="0" borderId="2" xfId="5" applyNumberFormat="1" applyFont="1" applyBorder="1" applyAlignment="1">
      <alignment vertical="center"/>
    </xf>
    <xf numFmtId="173" fontId="35" fillId="3" borderId="2" xfId="0" applyNumberFormat="1" applyFont="1" applyFill="1" applyBorder="1" applyAlignment="1">
      <alignment vertical="center"/>
    </xf>
    <xf numFmtId="175" fontId="36" fillId="10" borderId="2" xfId="5" applyNumberFormat="1" applyFont="1" applyFill="1" applyBorder="1" applyAlignment="1">
      <alignment vertical="center"/>
    </xf>
    <xf numFmtId="173" fontId="37" fillId="0" borderId="2" xfId="0" applyNumberFormat="1" applyFont="1" applyBorder="1"/>
    <xf numFmtId="170" fontId="39" fillId="0" borderId="14" xfId="4" applyNumberFormat="1" applyFont="1" applyBorder="1" applyAlignment="1">
      <alignment horizontal="right" vertical="center"/>
    </xf>
    <xf numFmtId="0" fontId="36" fillId="0" borderId="1" xfId="4" applyFont="1" applyBorder="1" applyAlignment="1">
      <alignment horizontal="right" vertical="center"/>
    </xf>
    <xf numFmtId="0" fontId="27" fillId="0" borderId="1" xfId="4" applyFont="1" applyBorder="1" applyAlignment="1">
      <alignment vertical="center"/>
    </xf>
    <xf numFmtId="167" fontId="30" fillId="10" borderId="10" xfId="3" applyNumberFormat="1" applyFont="1" applyFill="1" applyBorder="1" applyAlignment="1">
      <alignment horizontal="center" vertical="center"/>
    </xf>
    <xf numFmtId="0" fontId="10" fillId="0" borderId="1" xfId="3" applyFont="1" applyAlignment="1">
      <alignment horizontal="right" vertical="center"/>
    </xf>
    <xf numFmtId="168" fontId="40" fillId="11" borderId="1" xfId="3" applyNumberFormat="1" applyFont="1" applyFill="1" applyAlignment="1">
      <alignment horizontal="center" vertical="center"/>
    </xf>
    <xf numFmtId="0" fontId="6" fillId="0" borderId="1" xfId="3" applyFont="1" applyAlignment="1">
      <alignment vertical="center" wrapText="1"/>
    </xf>
    <xf numFmtId="0" fontId="24" fillId="0" borderId="7" xfId="4" applyFont="1" applyBorder="1" applyAlignment="1">
      <alignment horizontal="center" vertical="center"/>
    </xf>
    <xf numFmtId="0" fontId="25" fillId="0" borderId="7" xfId="4" applyFont="1" applyBorder="1" applyAlignment="1">
      <alignment horizontal="center" vertical="center"/>
    </xf>
    <xf numFmtId="171" fontId="26" fillId="0" borderId="2" xfId="4" applyNumberFormat="1" applyFont="1" applyBorder="1" applyAlignment="1">
      <alignment vertical="center"/>
    </xf>
    <xf numFmtId="172" fontId="26" fillId="0" borderId="2" xfId="4" applyNumberFormat="1" applyFont="1" applyBorder="1" applyAlignment="1">
      <alignment vertical="center"/>
    </xf>
    <xf numFmtId="170" fontId="38" fillId="8" borderId="16" xfId="4" applyNumberFormat="1" applyFont="1" applyFill="1" applyBorder="1" applyAlignment="1">
      <alignment horizontal="right" vertical="center"/>
    </xf>
    <xf numFmtId="0" fontId="25" fillId="0" borderId="5" xfId="4" applyFont="1" applyBorder="1" applyAlignment="1">
      <alignment horizontal="center" vertical="center"/>
    </xf>
    <xf numFmtId="0" fontId="19" fillId="0" borderId="16" xfId="4" applyFont="1" applyBorder="1" applyAlignment="1">
      <alignment horizontal="center" vertical="center"/>
    </xf>
    <xf numFmtId="170" fontId="39" fillId="0" borderId="25" xfId="4" applyNumberFormat="1" applyFont="1" applyBorder="1" applyAlignment="1">
      <alignment horizontal="right" vertical="center"/>
    </xf>
    <xf numFmtId="0" fontId="24" fillId="0" borderId="14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172" fontId="41" fillId="0" borderId="2" xfId="6" applyNumberFormat="1" applyFont="1" applyBorder="1" applyAlignment="1">
      <alignment horizontal="right" vertical="center"/>
    </xf>
    <xf numFmtId="0" fontId="25" fillId="0" borderId="2" xfId="4" applyFont="1" applyBorder="1" applyAlignment="1">
      <alignment horizontal="center" vertical="center"/>
    </xf>
    <xf numFmtId="10" fontId="42" fillId="0" borderId="18" xfId="4" applyNumberFormat="1" applyFont="1" applyBorder="1" applyAlignment="1">
      <alignment horizontal="center" vertical="center"/>
    </xf>
    <xf numFmtId="0" fontId="43" fillId="0" borderId="17" xfId="4" applyFont="1" applyBorder="1"/>
    <xf numFmtId="0" fontId="43" fillId="0" borderId="7" xfId="4" applyFont="1" applyBorder="1"/>
    <xf numFmtId="0" fontId="43" fillId="0" borderId="18" xfId="4" applyFont="1" applyBorder="1"/>
    <xf numFmtId="0" fontId="44" fillId="0" borderId="1" xfId="4" applyFont="1" applyBorder="1" applyAlignment="1">
      <alignment horizontal="right" vertical="center"/>
    </xf>
    <xf numFmtId="0" fontId="10" fillId="12" borderId="10" xfId="3" applyFont="1" applyFill="1" applyBorder="1" applyAlignment="1">
      <alignment horizontal="center" vertical="center" wrapText="1"/>
    </xf>
    <xf numFmtId="168" fontId="14" fillId="13" borderId="1" xfId="3" applyNumberFormat="1" applyFont="1" applyFill="1" applyAlignment="1">
      <alignment horizontal="center" vertical="center"/>
    </xf>
    <xf numFmtId="44" fontId="16" fillId="0" borderId="1" xfId="4" applyNumberFormat="1" applyAlignment="1">
      <alignment vertical="center"/>
    </xf>
  </cellXfs>
  <cellStyles count="7">
    <cellStyle name="Millares" xfId="5" builtinId="3"/>
    <cellStyle name="Normal" xfId="0" builtinId="0"/>
    <cellStyle name="Normal 2" xfId="2"/>
    <cellStyle name="Normal 3" xfId="3"/>
    <cellStyle name="Normal 4" xfId="1"/>
    <cellStyle name="Normal 5" xfId="4"/>
    <cellStyle name="Porcentaje" xfId="6" builtinId="5"/>
  </cellStyles>
  <dxfs count="2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LOS JULIO ZUNIGA SANCHEZ" id="{FFB9BEBA-39C3-45F2-A785-0380F0C87BEF}" userId="S::carjuzu@unicauca.edu.co::0b809ac1-efc8-416f-b5a8-b1f33bd5aede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32" dT="2026-03-18T21:24:38.41" personId="{FFB9BEBA-39C3-45F2-A785-0380F0C87BEF}" id="{253AE58A-93A9-4130-BEF0-E3CA28FD3273}">
    <text>ESCRIBIR EL VALOR TOTAL DE LA PROPUESTA DEL OFERENTE</text>
  </threadedComment>
  <threadedComment ref="S32" dT="2026-03-18T21:24:38.41" personId="{FFB9BEBA-39C3-45F2-A785-0380F0C87BEF}" id="{3CD6D1B0-C3C0-42F7-9ABD-48AD406081AA}">
    <text>ESCRIBIR EL VALOR TOTAL DE LA PROPUESTA DEL OFERENTE</text>
  </threadedComment>
  <threadedComment ref="V32" dT="2026-03-18T21:24:38.41" personId="{FFB9BEBA-39C3-45F2-A785-0380F0C87BEF}" id="{716D0B61-AC17-462C-A7A9-DD091AF91A5F}">
    <text>ESCRIBIR EL VALOR TOTAL DE LA PROPUESTA DEL OFERENTE</text>
  </threadedComment>
  <threadedComment ref="Y32" dT="2026-03-18T21:24:38.41" personId="{FFB9BEBA-39C3-45F2-A785-0380F0C87BEF}" id="{81F2298D-EB3B-4F1C-90A1-1CE525640A08}">
    <text>ESCRIBIR EL VALOR TOTAL DE LA PROPUESTA DEL OFERENTE</text>
  </threadedComment>
  <threadedComment ref="Q35" dT="2026-03-18T21:19:49.99" personId="{FFB9BEBA-39C3-45F2-A785-0380F0C87BEF}" id="{A9C801B8-9348-45E1-9583-989067635C31}">
    <text>SI ALGUNA DE LAS CASILLAS DE LA COLUMNA “VrUnit. Ofertado ≤ VrUnit. Oficial” ESTA EN ROJO, ESCRIBIR “NO OK”</text>
  </threadedComment>
  <threadedComment ref="T35" dT="2026-03-18T21:19:49.99" personId="{FFB9BEBA-39C3-45F2-A785-0380F0C87BEF}" id="{3D3CAF71-268E-4CB8-8BA3-EF50E906109C}">
    <text>SI ALGUNA DE LAS CASILLAS DE LA COLUMNA “VrUnit. Ofertado ≤ VrUnit. Oficial” ESTA EN ROJO, ESCRIBIR “NO OK”</text>
  </threadedComment>
  <threadedComment ref="W35" dT="2026-03-18T21:19:49.99" personId="{FFB9BEBA-39C3-45F2-A785-0380F0C87BEF}" id="{18B28551-E877-421A-AE24-8ABF09ABCA36}">
    <text>SI ALGUNA DE LAS CASILLAS DE LA COLUMNA “VrUnit. Ofertado ≤ VrUnit. Oficial” ESTA EN ROJO, ESCRIBIR “NO OK”</text>
  </threadedComment>
  <threadedComment ref="Z35" dT="2026-03-18T21:19:49.99" personId="{FFB9BEBA-39C3-45F2-A785-0380F0C87BEF}" id="{94D87B5D-1F07-4823-9C10-04EDBD605B78}">
    <text>SI ALGUNA DE LAS CASILLAS DE LA COLUMNA “VrUnit. Ofertado ≤ VrUnit. Oficial” ESTA EN ROJO, ESCRIBIR “NO OK”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</sheetPr>
  <dimension ref="A1:H62"/>
  <sheetViews>
    <sheetView tabSelected="1" workbookViewId="0">
      <pane xSplit="2" ySplit="9" topLeftCell="C10" activePane="bottomRight" state="frozen"/>
      <selection activeCell="B74" sqref="B74"/>
      <selection pane="topRight" activeCell="B74" sqref="B74"/>
      <selection pane="bottomLeft" activeCell="B74" sqref="B74"/>
      <selection pane="bottomRight" activeCell="G26" sqref="G26"/>
    </sheetView>
  </sheetViews>
  <sheetFormatPr baseColWidth="10" defaultColWidth="14.453125" defaultRowHeight="15.05" customHeight="1" x14ac:dyDescent="0.3"/>
  <cols>
    <col min="1" max="1" width="10.1796875" style="3" customWidth="1"/>
    <col min="2" max="2" width="56" style="3" customWidth="1"/>
    <col min="3" max="3" width="12.6328125" style="3" customWidth="1"/>
    <col min="4" max="4" width="20.6328125" style="3" customWidth="1"/>
    <col min="5" max="5" width="12.6328125" style="3" customWidth="1"/>
    <col min="6" max="6" width="20.6328125" style="3" customWidth="1"/>
    <col min="7" max="7" width="12.6328125" style="3" customWidth="1"/>
    <col min="8" max="8" width="20.6328125" style="3" customWidth="1"/>
    <col min="9" max="16384" width="14.453125" style="3"/>
  </cols>
  <sheetData>
    <row r="1" spans="1:8" x14ac:dyDescent="0.3">
      <c r="A1" s="1" t="s">
        <v>4</v>
      </c>
      <c r="B1" s="2"/>
      <c r="C1" s="1"/>
      <c r="D1" s="1"/>
      <c r="E1" s="1"/>
      <c r="F1" s="1"/>
      <c r="G1" s="1"/>
      <c r="H1" s="1"/>
    </row>
    <row r="2" spans="1:8" ht="18.8" customHeight="1" x14ac:dyDescent="0.3">
      <c r="A2" s="1" t="s">
        <v>5</v>
      </c>
      <c r="B2" s="2"/>
      <c r="C2" s="1"/>
      <c r="D2" s="1"/>
      <c r="E2" s="1"/>
      <c r="F2" s="1"/>
      <c r="G2" s="1"/>
      <c r="H2" s="1"/>
    </row>
    <row r="3" spans="1:8" ht="17.2" customHeight="1" x14ac:dyDescent="0.3">
      <c r="A3" s="1" t="s">
        <v>39</v>
      </c>
      <c r="B3" s="2"/>
      <c r="C3" s="1"/>
      <c r="D3" s="1"/>
      <c r="E3" s="1"/>
      <c r="F3" s="1"/>
      <c r="G3" s="1"/>
      <c r="H3" s="1"/>
    </row>
    <row r="4" spans="1:8" x14ac:dyDescent="0.3">
      <c r="A4" s="1" t="s">
        <v>83</v>
      </c>
      <c r="B4" s="2"/>
      <c r="C4" s="1"/>
      <c r="D4" s="1"/>
      <c r="E4" s="1"/>
      <c r="F4" s="1"/>
      <c r="G4" s="1"/>
      <c r="H4" s="1"/>
    </row>
    <row r="5" spans="1:8" ht="37.1" customHeight="1" x14ac:dyDescent="0.3">
      <c r="A5" s="133" t="s">
        <v>40</v>
      </c>
      <c r="B5" s="133"/>
      <c r="C5" s="133"/>
      <c r="D5" s="133"/>
      <c r="E5" s="133"/>
      <c r="F5" s="133"/>
      <c r="G5" s="133"/>
      <c r="H5" s="133"/>
    </row>
    <row r="6" spans="1:8" ht="7.55" customHeight="1" x14ac:dyDescent="0.3">
      <c r="A6" s="4"/>
      <c r="B6" s="4"/>
      <c r="C6" s="4"/>
      <c r="D6" s="4"/>
      <c r="E6" s="4"/>
      <c r="F6" s="4"/>
      <c r="G6" s="4"/>
      <c r="H6" s="4"/>
    </row>
    <row r="7" spans="1:8" ht="14" x14ac:dyDescent="0.3">
      <c r="A7" s="79" t="s">
        <v>0</v>
      </c>
      <c r="B7" s="79" t="s">
        <v>1</v>
      </c>
      <c r="C7" s="76">
        <v>1</v>
      </c>
      <c r="D7" s="77"/>
      <c r="E7" s="76">
        <v>3</v>
      </c>
      <c r="F7" s="77"/>
      <c r="G7" s="76">
        <v>4</v>
      </c>
      <c r="H7" s="77"/>
    </row>
    <row r="8" spans="1:8" ht="39.799999999999997" customHeight="1" x14ac:dyDescent="0.3">
      <c r="A8" s="80"/>
      <c r="B8" s="81"/>
      <c r="C8" s="78" t="s">
        <v>41</v>
      </c>
      <c r="D8" s="77"/>
      <c r="E8" s="78" t="s">
        <v>42</v>
      </c>
      <c r="F8" s="77"/>
      <c r="G8" s="78" t="s">
        <v>43</v>
      </c>
      <c r="H8" s="77"/>
    </row>
    <row r="9" spans="1:8" ht="14" x14ac:dyDescent="0.3">
      <c r="A9" s="81"/>
      <c r="B9" s="6" t="s">
        <v>2</v>
      </c>
      <c r="C9" s="6" t="s">
        <v>3</v>
      </c>
      <c r="D9" s="7" t="s">
        <v>6</v>
      </c>
      <c r="E9" s="6" t="s">
        <v>3</v>
      </c>
      <c r="F9" s="7" t="s">
        <v>6</v>
      </c>
      <c r="G9" s="6" t="s">
        <v>3</v>
      </c>
      <c r="H9" s="7" t="s">
        <v>6</v>
      </c>
    </row>
    <row r="10" spans="1:8" ht="24.75" customHeight="1" x14ac:dyDescent="0.3">
      <c r="A10" s="5" t="s">
        <v>7</v>
      </c>
      <c r="B10" s="8" t="s">
        <v>8</v>
      </c>
      <c r="C10" s="10"/>
      <c r="D10" s="10"/>
      <c r="E10" s="10"/>
      <c r="F10" s="10"/>
      <c r="G10" s="10"/>
      <c r="H10" s="10"/>
    </row>
    <row r="11" spans="1:8" x14ac:dyDescent="0.3">
      <c r="A11" s="6"/>
      <c r="B11" s="9" t="s">
        <v>9</v>
      </c>
      <c r="C11" s="151" t="s">
        <v>85</v>
      </c>
      <c r="D11" s="11">
        <f>+'CORRECCIÓN ARITMETICA'!O27</f>
        <v>7674634965.0000019</v>
      </c>
      <c r="E11" s="151" t="s">
        <v>85</v>
      </c>
      <c r="F11" s="11">
        <f>+'CORRECCIÓN ARITMETICA'!R27</f>
        <v>7674662952</v>
      </c>
      <c r="G11" s="151" t="s">
        <v>85</v>
      </c>
      <c r="H11" s="11">
        <f>+'CORRECCIÓN ARITMETICA'!U27</f>
        <v>7674707935</v>
      </c>
    </row>
    <row r="12" spans="1:8" x14ac:dyDescent="0.3">
      <c r="A12" s="12"/>
      <c r="B12" s="12"/>
      <c r="C12" s="12"/>
      <c r="D12" s="13"/>
      <c r="E12" s="12"/>
      <c r="F12" s="13"/>
      <c r="G12" s="12"/>
      <c r="H12" s="13"/>
    </row>
    <row r="14" spans="1:8" ht="12.8" customHeight="1" x14ac:dyDescent="0.3">
      <c r="A14" s="14"/>
      <c r="B14" s="15" t="s">
        <v>10</v>
      </c>
      <c r="C14" s="16"/>
      <c r="D14" s="17">
        <f>D11</f>
        <v>7674634965.0000019</v>
      </c>
      <c r="E14" s="17"/>
      <c r="F14" s="17">
        <f>F11</f>
        <v>7674662952</v>
      </c>
      <c r="G14" s="17"/>
      <c r="H14" s="17">
        <f>H11</f>
        <v>7674707935</v>
      </c>
    </row>
    <row r="15" spans="1:8" ht="12.8" customHeight="1" x14ac:dyDescent="0.3">
      <c r="A15" s="14"/>
      <c r="B15" s="15" t="s">
        <v>77</v>
      </c>
      <c r="C15" s="16"/>
      <c r="D15" s="152">
        <f>+ROUND(IF(D14&lt;=VLOOKUP($B$37,'PUNTAJE - ORDEN ELEGIBILIDAD'!formula,2,FALSE),500*(1-((VLOOKUP($B$37,'PUNTAJE - ORDEN ELEGIBILIDAD'!formula,2,FALSE)-D14)/VLOOKUP($B$37,'PUNTAJE - ORDEN ELEGIBILIDAD'!formula,2,FALSE))),500*(1-2*(ABS(VLOOKUP($B$37,'PUNTAJE - ORDEN ELEGIBILIDAD'!formula,2,FALSE)-D14)/VLOOKUP($B$37,'PUNTAJE - ORDEN ELEGIBILIDAD'!formula,2,FALSE)))),3)</f>
        <v>499.99400000000003</v>
      </c>
      <c r="E15" s="18"/>
      <c r="F15" s="152">
        <f>+ROUND(IF(F14&lt;=VLOOKUP($B$37,'PUNTAJE - ORDEN ELEGIBILIDAD'!formula,2,FALSE),500*(1-((VLOOKUP($B$37,'PUNTAJE - ORDEN ELEGIBILIDAD'!formula,2,FALSE)-F14)/VLOOKUP($B$37,'PUNTAJE - ORDEN ELEGIBILIDAD'!formula,2,FALSE))),500*(1-2*(ABS(VLOOKUP($B$37,'PUNTAJE - ORDEN ELEGIBILIDAD'!formula,2,FALSE)-F14)/VLOOKUP($B$37,'PUNTAJE - ORDEN ELEGIBILIDAD'!formula,2,FALSE)))),3)</f>
        <v>499.99599999999998</v>
      </c>
      <c r="G15" s="18"/>
      <c r="H15" s="152">
        <f>+ROUND(IF(H14&lt;=VLOOKUP($B$37,'PUNTAJE - ORDEN ELEGIBILIDAD'!formula,2,FALSE),500*(1-((VLOOKUP($B$37,'PUNTAJE - ORDEN ELEGIBILIDAD'!formula,2,FALSE)-H14)/VLOOKUP($B$37,'PUNTAJE - ORDEN ELEGIBILIDAD'!formula,2,FALSE))),500*(1-2*(ABS(VLOOKUP($B$37,'PUNTAJE - ORDEN ELEGIBILIDAD'!formula,2,FALSE)-H14)/VLOOKUP($B$37,'PUNTAJE - ORDEN ELEGIBILIDAD'!formula,2,FALSE)))),3)</f>
        <v>499.99900000000002</v>
      </c>
    </row>
    <row r="16" spans="1:8" s="69" customFormat="1" ht="12.8" customHeight="1" x14ac:dyDescent="0.3">
      <c r="A16" s="14"/>
      <c r="B16" s="15" t="s">
        <v>78</v>
      </c>
      <c r="C16" s="16"/>
      <c r="D16" s="18">
        <v>200</v>
      </c>
      <c r="E16" s="18"/>
      <c r="F16" s="18">
        <v>200</v>
      </c>
      <c r="G16" s="18"/>
      <c r="H16" s="18">
        <v>200</v>
      </c>
    </row>
    <row r="17" spans="1:8" s="69" customFormat="1" ht="12.8" customHeight="1" x14ac:dyDescent="0.3">
      <c r="A17" s="14"/>
      <c r="B17" s="15" t="s">
        <v>79</v>
      </c>
      <c r="C17" s="16"/>
      <c r="D17" s="18">
        <v>100</v>
      </c>
      <c r="E17" s="18"/>
      <c r="F17" s="18">
        <v>100</v>
      </c>
      <c r="G17" s="18"/>
      <c r="H17" s="18">
        <v>100</v>
      </c>
    </row>
    <row r="18" spans="1:8" s="69" customFormat="1" ht="12.8" customHeight="1" x14ac:dyDescent="0.3">
      <c r="A18" s="14"/>
      <c r="B18" s="15" t="s">
        <v>86</v>
      </c>
      <c r="C18" s="16"/>
      <c r="D18" s="18">
        <v>100</v>
      </c>
      <c r="E18" s="18"/>
      <c r="F18" s="18">
        <v>100</v>
      </c>
      <c r="G18" s="18"/>
      <c r="H18" s="18">
        <v>100</v>
      </c>
    </row>
    <row r="19" spans="1:8" s="69" customFormat="1" ht="12.8" customHeight="1" x14ac:dyDescent="0.3">
      <c r="A19" s="14"/>
      <c r="B19" s="15" t="s">
        <v>80</v>
      </c>
      <c r="C19" s="16"/>
      <c r="D19" s="18">
        <v>100</v>
      </c>
      <c r="E19" s="18"/>
      <c r="F19" s="18">
        <v>100</v>
      </c>
      <c r="G19" s="18"/>
      <c r="H19" s="18">
        <v>100</v>
      </c>
    </row>
    <row r="20" spans="1:8" s="69" customFormat="1" ht="20.95" x14ac:dyDescent="0.3">
      <c r="A20" s="14"/>
      <c r="B20" s="131" t="s">
        <v>81</v>
      </c>
      <c r="C20" s="16"/>
      <c r="D20" s="132">
        <f>SUM(D15:D19)</f>
        <v>999.99400000000003</v>
      </c>
      <c r="E20" s="18"/>
      <c r="F20" s="132">
        <f>SUM(F15:F19)</f>
        <v>999.99599999999998</v>
      </c>
      <c r="G20" s="18"/>
      <c r="H20" s="132">
        <f>SUM(H15:H19)</f>
        <v>999.99900000000002</v>
      </c>
    </row>
    <row r="21" spans="1:8" ht="20.95" customHeight="1" x14ac:dyDescent="0.3">
      <c r="A21" s="14"/>
      <c r="B21" s="15" t="s">
        <v>11</v>
      </c>
      <c r="C21" s="19"/>
      <c r="D21" s="20">
        <v>3</v>
      </c>
      <c r="E21" s="19"/>
      <c r="F21" s="20">
        <v>2</v>
      </c>
      <c r="G21" s="19"/>
      <c r="H21" s="20">
        <v>1</v>
      </c>
    </row>
    <row r="22" spans="1:8" ht="12.8" customHeight="1" x14ac:dyDescent="0.3">
      <c r="A22" s="14"/>
      <c r="B22" s="15"/>
      <c r="C22" s="21"/>
      <c r="D22" s="22"/>
      <c r="E22" s="21"/>
      <c r="F22" s="22"/>
      <c r="G22" s="21"/>
      <c r="H22" s="22"/>
    </row>
    <row r="23" spans="1:8" ht="12.8" customHeight="1" x14ac:dyDescent="0.3">
      <c r="A23" s="23" t="s">
        <v>12</v>
      </c>
      <c r="B23" s="68">
        <v>7674882459</v>
      </c>
      <c r="C23" s="21"/>
      <c r="D23" s="21"/>
      <c r="E23" s="21"/>
      <c r="F23" s="21"/>
      <c r="G23" s="21"/>
      <c r="H23" s="21"/>
    </row>
    <row r="24" spans="1:8" ht="12.8" customHeight="1" x14ac:dyDescent="0.3">
      <c r="A24" s="24"/>
      <c r="B24" s="25"/>
      <c r="C24" s="21"/>
      <c r="D24" s="21"/>
      <c r="E24" s="21"/>
      <c r="F24" s="21"/>
      <c r="G24" s="21"/>
      <c r="H24" s="21"/>
    </row>
    <row r="25" spans="1:8" ht="12.8" customHeight="1" x14ac:dyDescent="0.3">
      <c r="A25" s="23" t="s">
        <v>13</v>
      </c>
      <c r="B25" s="26">
        <f>+MAX(D14:H14)</f>
        <v>7674707935</v>
      </c>
      <c r="C25" s="21"/>
      <c r="D25" s="21"/>
      <c r="E25" s="21"/>
      <c r="F25" s="21"/>
      <c r="G25" s="21"/>
      <c r="H25" s="21"/>
    </row>
    <row r="26" spans="1:8" ht="12.8" customHeight="1" x14ac:dyDescent="0.3">
      <c r="A26" s="24"/>
      <c r="B26" s="27"/>
      <c r="C26" s="21"/>
      <c r="D26" s="21"/>
      <c r="E26" s="21"/>
      <c r="F26" s="21"/>
      <c r="G26" s="21"/>
      <c r="H26" s="21"/>
    </row>
    <row r="27" spans="1:8" ht="12.8" customHeight="1" x14ac:dyDescent="0.3">
      <c r="A27" s="23" t="s">
        <v>14</v>
      </c>
      <c r="B27" s="26" t="s">
        <v>15</v>
      </c>
      <c r="C27" s="21"/>
      <c r="D27" s="28"/>
      <c r="E27" s="21"/>
      <c r="F27" s="28"/>
      <c r="G27" s="21"/>
      <c r="H27" s="28"/>
    </row>
    <row r="28" spans="1:8" ht="12.8" customHeight="1" x14ac:dyDescent="0.3">
      <c r="A28" s="29">
        <v>1</v>
      </c>
      <c r="B28" s="30">
        <f>+AVERAGE(D14:H14)</f>
        <v>7674668617.333333</v>
      </c>
      <c r="C28" s="21"/>
      <c r="D28" s="21"/>
      <c r="E28" s="21"/>
      <c r="F28" s="21"/>
      <c r="G28" s="21"/>
      <c r="H28" s="21"/>
    </row>
    <row r="29" spans="1:8" ht="12.8" customHeight="1" x14ac:dyDescent="0.3">
      <c r="A29" s="29">
        <v>2</v>
      </c>
      <c r="B29" s="31">
        <f>+(B28+B25)/2</f>
        <v>7674688276.166666</v>
      </c>
      <c r="C29" s="21"/>
      <c r="D29" s="21"/>
      <c r="E29" s="21"/>
      <c r="F29" s="21"/>
      <c r="G29" s="21"/>
      <c r="H29" s="21"/>
    </row>
    <row r="30" spans="1:8" ht="12.8" customHeight="1" x14ac:dyDescent="0.3">
      <c r="A30" s="29">
        <v>3</v>
      </c>
      <c r="B30" s="130">
        <f>+GEOMEAN(D14:H14,B23)</f>
        <v>7674722077.1472692</v>
      </c>
      <c r="C30" s="32"/>
      <c r="D30" s="21"/>
      <c r="E30" s="32"/>
      <c r="F30" s="21"/>
      <c r="G30" s="32"/>
      <c r="H30" s="21"/>
    </row>
    <row r="31" spans="1:8" ht="15.05" customHeight="1" x14ac:dyDescent="0.3">
      <c r="B31" s="27"/>
    </row>
    <row r="32" spans="1:8" ht="12.8" customHeight="1" x14ac:dyDescent="0.3">
      <c r="A32" s="33" t="s">
        <v>16</v>
      </c>
      <c r="B32" s="34">
        <f>+COUNT(D14:H14)</f>
        <v>3</v>
      </c>
    </row>
    <row r="33" spans="1:2" ht="12.8" customHeight="1" x14ac:dyDescent="0.3">
      <c r="A33" s="35" t="s">
        <v>17</v>
      </c>
      <c r="B33" s="34">
        <f>+IF(AND(1&lt;=B32,B32&lt;=3),1,IF(AND(4&lt;=B32,B32&lt;=6),2,IF(AND(7&lt;=B32,B32&lt;=10),3,"NO APLICA")))</f>
        <v>1</v>
      </c>
    </row>
    <row r="34" spans="1:2" ht="12.8" customHeight="1" x14ac:dyDescent="0.3">
      <c r="A34" s="32"/>
      <c r="B34" s="32"/>
    </row>
    <row r="35" spans="1:2" ht="12.8" customHeight="1" x14ac:dyDescent="0.3">
      <c r="A35" s="33" t="s">
        <v>18</v>
      </c>
      <c r="B35" s="36">
        <v>3704.87</v>
      </c>
    </row>
    <row r="36" spans="1:2" ht="12.8" customHeight="1" x14ac:dyDescent="0.3">
      <c r="A36" s="33" t="s">
        <v>19</v>
      </c>
      <c r="B36" s="37">
        <f>+MOD(B35,INT(B35))</f>
        <v>0.86999999999989086</v>
      </c>
    </row>
    <row r="37" spans="1:2" ht="32.25" customHeight="1" x14ac:dyDescent="0.3">
      <c r="A37" s="33" t="s">
        <v>14</v>
      </c>
      <c r="B37" s="38">
        <f>+IF(AND(0&lt;=B36,B36&lt;=0.33),1,IF(AND(0.34&lt;=B36,B36&lt;=0.66),2,IF(AND(0.67&lt;=B36,B36&lt;=0.99),3,"NO APLICA")))</f>
        <v>3</v>
      </c>
    </row>
    <row r="38" spans="1:2" ht="12.8" customHeight="1" x14ac:dyDescent="0.3">
      <c r="A38" s="39"/>
      <c r="B38" s="12"/>
    </row>
    <row r="39" spans="1:2" ht="12.8" customHeight="1" x14ac:dyDescent="0.3">
      <c r="A39" s="39"/>
      <c r="B39" s="12"/>
    </row>
    <row r="40" spans="1:2" ht="12.8" customHeight="1" x14ac:dyDescent="0.3">
      <c r="A40" s="39"/>
      <c r="B40" s="40"/>
    </row>
    <row r="41" spans="1:2" ht="12.8" customHeight="1" x14ac:dyDescent="0.3">
      <c r="A41" s="39"/>
      <c r="B41" s="12"/>
    </row>
    <row r="42" spans="1:2" ht="14" x14ac:dyDescent="0.3">
      <c r="A42" s="39"/>
      <c r="B42" s="41"/>
    </row>
    <row r="43" spans="1:2" ht="14" x14ac:dyDescent="0.3">
      <c r="A43" s="39"/>
      <c r="B43" s="41"/>
    </row>
    <row r="44" spans="1:2" ht="21.8" customHeight="1" x14ac:dyDescent="0.3">
      <c r="A44" s="21"/>
      <c r="B44" s="42"/>
    </row>
    <row r="45" spans="1:2" ht="12.8" customHeight="1" x14ac:dyDescent="0.3">
      <c r="A45" s="24"/>
      <c r="B45" s="43"/>
    </row>
    <row r="46" spans="1:2" x14ac:dyDescent="0.3">
      <c r="A46" s="24"/>
      <c r="B46" s="43"/>
    </row>
    <row r="49" spans="2:2" ht="15.05" customHeight="1" x14ac:dyDescent="0.3">
      <c r="B49" s="42" t="s">
        <v>21</v>
      </c>
    </row>
    <row r="50" spans="2:2" ht="15.75" customHeight="1" x14ac:dyDescent="0.3">
      <c r="B50" s="43" t="s">
        <v>20</v>
      </c>
    </row>
    <row r="51" spans="2:2" x14ac:dyDescent="0.3">
      <c r="B51" s="43"/>
    </row>
    <row r="52" spans="2:2" ht="14" x14ac:dyDescent="0.3">
      <c r="B52" s="44"/>
    </row>
    <row r="53" spans="2:2" ht="14" x14ac:dyDescent="0.3">
      <c r="B53" s="44"/>
    </row>
    <row r="54" spans="2:2" x14ac:dyDescent="0.3">
      <c r="B54" s="42"/>
    </row>
    <row r="55" spans="2:2" x14ac:dyDescent="0.3">
      <c r="B55" s="43"/>
    </row>
    <row r="56" spans="2:2" ht="14" x14ac:dyDescent="0.3">
      <c r="B56" s="44"/>
    </row>
    <row r="57" spans="2:2" ht="14" x14ac:dyDescent="0.3">
      <c r="B57" s="44"/>
    </row>
    <row r="58" spans="2:2" ht="14" x14ac:dyDescent="0.3">
      <c r="B58" s="44"/>
    </row>
    <row r="59" spans="2:2" ht="12.8" customHeight="1" x14ac:dyDescent="0.3">
      <c r="B59" s="44"/>
    </row>
    <row r="60" spans="2:2" ht="18" customHeight="1" x14ac:dyDescent="0.3">
      <c r="B60" s="42" t="s">
        <v>22</v>
      </c>
    </row>
    <row r="61" spans="2:2" ht="18" customHeight="1" x14ac:dyDescent="0.3">
      <c r="B61" s="44" t="s">
        <v>23</v>
      </c>
    </row>
    <row r="62" spans="2:2" ht="18" customHeight="1" x14ac:dyDescent="0.3">
      <c r="B62" s="44" t="s">
        <v>24</v>
      </c>
    </row>
  </sheetData>
  <mergeCells count="9">
    <mergeCell ref="A5:H5"/>
    <mergeCell ref="E7:F7"/>
    <mergeCell ref="C8:D8"/>
    <mergeCell ref="E8:F8"/>
    <mergeCell ref="A7:A9"/>
    <mergeCell ref="B7:B8"/>
    <mergeCell ref="C7:D7"/>
    <mergeCell ref="G7:H7"/>
    <mergeCell ref="G8:H8"/>
  </mergeCells>
  <conditionalFormatting sqref="C10:F11">
    <cfRule type="cellIs" dxfId="19" priority="5" operator="equal">
      <formula>"NO"</formula>
    </cfRule>
  </conditionalFormatting>
  <conditionalFormatting sqref="C21:H21">
    <cfRule type="cellIs" dxfId="18" priority="7" operator="equal">
      <formula>1</formula>
    </cfRule>
  </conditionalFormatting>
  <conditionalFormatting sqref="G10:H11">
    <cfRule type="cellIs" dxfId="17" priority="3" operator="equal">
      <formula>"NO"</formula>
    </cfRule>
  </conditionalFormatting>
  <pageMargins left="0.59055118110236227" right="0.59055118110236227" top="0.59055118110236227" bottom="0.59055118110236227" header="0" footer="0"/>
  <pageSetup scale="3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V813"/>
  <sheetViews>
    <sheetView topLeftCell="J17" workbookViewId="0">
      <selection activeCell="T33" sqref="T33:V33"/>
    </sheetView>
  </sheetViews>
  <sheetFormatPr baseColWidth="10" defaultColWidth="14.453125" defaultRowHeight="15.05" customHeight="1" x14ac:dyDescent="0.3"/>
  <cols>
    <col min="1" max="1" width="37.81640625" style="47" customWidth="1"/>
    <col min="2" max="2" width="8.90625" style="47" customWidth="1"/>
    <col min="3" max="3" width="12" style="47" customWidth="1"/>
    <col min="4" max="12" width="12.6328125" style="47" customWidth="1"/>
    <col min="13" max="13" width="15.08984375" style="47" customWidth="1"/>
    <col min="14" max="14" width="0" style="47" hidden="1" customWidth="1"/>
    <col min="15" max="15" width="20.6328125" style="47" customWidth="1"/>
    <col min="16" max="16" width="17.26953125" style="47" customWidth="1"/>
    <col min="17" max="17" width="0" style="47" hidden="1" customWidth="1"/>
    <col min="18" max="18" width="20.6328125" style="47" customWidth="1"/>
    <col min="19" max="19" width="17.26953125" style="47" customWidth="1"/>
    <col min="20" max="20" width="0" style="47" hidden="1" customWidth="1"/>
    <col min="21" max="21" width="20.6328125" style="47" customWidth="1"/>
    <col min="22" max="22" width="17.26953125" style="47" customWidth="1"/>
    <col min="23" max="16384" width="14.453125" style="47"/>
  </cols>
  <sheetData>
    <row r="1" spans="1:22" ht="15.05" customHeight="1" x14ac:dyDescent="0.3">
      <c r="A1" s="101" t="s">
        <v>26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45"/>
      <c r="O1" s="45"/>
      <c r="P1" s="45"/>
      <c r="Q1" s="45"/>
      <c r="R1" s="45"/>
      <c r="S1" s="45"/>
      <c r="T1" s="45"/>
      <c r="U1" s="45"/>
      <c r="V1" s="45"/>
    </row>
    <row r="2" spans="1:22" ht="15.05" customHeight="1" x14ac:dyDescent="0.3">
      <c r="A2" s="103" t="s">
        <v>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45"/>
      <c r="O2" s="45"/>
      <c r="P2" s="45"/>
      <c r="Q2" s="45"/>
      <c r="R2" s="45"/>
      <c r="S2" s="45"/>
      <c r="T2" s="45"/>
      <c r="U2" s="45"/>
      <c r="V2" s="45"/>
    </row>
    <row r="3" spans="1:22" ht="15.05" customHeight="1" x14ac:dyDescent="0.3">
      <c r="A3" s="103" t="s">
        <v>39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45"/>
      <c r="O3" s="45"/>
      <c r="P3" s="45"/>
      <c r="Q3" s="45"/>
      <c r="R3" s="45"/>
      <c r="S3" s="45"/>
      <c r="T3" s="45"/>
      <c r="U3" s="45"/>
      <c r="V3" s="45"/>
    </row>
    <row r="4" spans="1:22" ht="30.1" customHeight="1" x14ac:dyDescent="0.3">
      <c r="A4" s="91" t="s">
        <v>82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  <c r="N4" s="91" t="str">
        <f>'PUNTAJE - ORDEN ELEGIBILIDAD'!C8</f>
        <v>HEIMDALL SECURITY LTDA</v>
      </c>
      <c r="O4" s="116"/>
      <c r="P4" s="117"/>
      <c r="Q4" s="91" t="str">
        <f>'PUNTAJE - ORDEN ELEGIBILIDAD'!E8</f>
        <v>UNIÓN TEMPORAL ST 2026 (SEGURIDAD SAN CARLOS LTDA - TAC SEGURIDAD LTDA)</v>
      </c>
      <c r="R4" s="116"/>
      <c r="S4" s="117"/>
      <c r="T4" s="91" t="str">
        <f>'PUNTAJE - ORDEN ELEGIBILIDAD'!G8</f>
        <v>SERVAGRO LTDA</v>
      </c>
      <c r="U4" s="116"/>
      <c r="V4" s="117"/>
    </row>
    <row r="5" spans="1:22" ht="14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  <c r="N5" s="118"/>
      <c r="O5" s="119"/>
      <c r="P5" s="120"/>
      <c r="Q5" s="118"/>
      <c r="R5" s="119"/>
      <c r="S5" s="120"/>
      <c r="T5" s="118"/>
      <c r="U5" s="119"/>
      <c r="V5" s="120"/>
    </row>
    <row r="6" spans="1:22" ht="15.05" customHeight="1" x14ac:dyDescent="0.3">
      <c r="A6" s="90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85">
        <v>1</v>
      </c>
      <c r="O6" s="86"/>
      <c r="P6" s="87"/>
      <c r="Q6" s="85">
        <v>3</v>
      </c>
      <c r="R6" s="86"/>
      <c r="S6" s="87"/>
      <c r="T6" s="85">
        <v>4</v>
      </c>
      <c r="U6" s="86"/>
      <c r="V6" s="87"/>
    </row>
    <row r="7" spans="1:22" ht="15.05" customHeight="1" x14ac:dyDescent="0.3">
      <c r="A7" s="108" t="s">
        <v>28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  <c r="N7" s="88" t="s">
        <v>29</v>
      </c>
      <c r="O7" s="88" t="s">
        <v>76</v>
      </c>
      <c r="P7" s="48" t="s">
        <v>31</v>
      </c>
      <c r="Q7" s="88" t="s">
        <v>29</v>
      </c>
      <c r="R7" s="88" t="s">
        <v>30</v>
      </c>
      <c r="S7" s="48" t="s">
        <v>31</v>
      </c>
      <c r="T7" s="88" t="s">
        <v>29</v>
      </c>
      <c r="U7" s="88" t="s">
        <v>30</v>
      </c>
      <c r="V7" s="48" t="s">
        <v>31</v>
      </c>
    </row>
    <row r="8" spans="1:22" ht="17.75" customHeight="1" x14ac:dyDescent="0.3">
      <c r="A8" s="98" t="s">
        <v>44</v>
      </c>
      <c r="B8" s="111" t="s">
        <v>45</v>
      </c>
      <c r="C8" s="112" t="s">
        <v>75</v>
      </c>
      <c r="D8" s="99" t="s">
        <v>73</v>
      </c>
      <c r="E8" s="100"/>
      <c r="F8" s="100"/>
      <c r="G8" s="100"/>
      <c r="H8" s="100"/>
      <c r="I8" s="100"/>
      <c r="J8" s="100"/>
      <c r="K8" s="100"/>
      <c r="L8" s="100"/>
      <c r="M8" s="97" t="s">
        <v>74</v>
      </c>
      <c r="N8" s="84"/>
      <c r="O8" s="89"/>
      <c r="P8" s="49" t="s">
        <v>32</v>
      </c>
      <c r="Q8" s="89"/>
      <c r="R8" s="89"/>
      <c r="S8" s="49" t="s">
        <v>32</v>
      </c>
      <c r="T8" s="89"/>
      <c r="U8" s="89"/>
      <c r="V8" s="49" t="s">
        <v>32</v>
      </c>
    </row>
    <row r="9" spans="1:22" ht="15.05" customHeight="1" x14ac:dyDescent="0.3">
      <c r="A9" s="98"/>
      <c r="B9" s="111"/>
      <c r="C9" s="98"/>
      <c r="D9" s="96" t="s">
        <v>46</v>
      </c>
      <c r="E9" s="96" t="s">
        <v>47</v>
      </c>
      <c r="F9" s="96" t="s">
        <v>48</v>
      </c>
      <c r="G9" s="96" t="s">
        <v>49</v>
      </c>
      <c r="H9" s="96" t="s">
        <v>50</v>
      </c>
      <c r="I9" s="96" t="s">
        <v>51</v>
      </c>
      <c r="J9" s="96" t="s">
        <v>52</v>
      </c>
      <c r="K9" s="96" t="s">
        <v>53</v>
      </c>
      <c r="L9" s="96" t="s">
        <v>54</v>
      </c>
      <c r="M9" s="97"/>
      <c r="N9" s="66"/>
      <c r="O9" s="65"/>
      <c r="P9" s="65"/>
      <c r="Q9" s="66"/>
      <c r="R9" s="65"/>
      <c r="S9" s="65"/>
      <c r="T9" s="66"/>
      <c r="U9" s="65"/>
      <c r="V9" s="65"/>
    </row>
    <row r="10" spans="1:22" ht="15.05" customHeight="1" x14ac:dyDescent="0.3">
      <c r="A10" s="72" t="s">
        <v>55</v>
      </c>
      <c r="B10" s="94" t="s">
        <v>56</v>
      </c>
      <c r="C10" s="94">
        <v>6</v>
      </c>
      <c r="D10" s="73">
        <v>115069185.29798998</v>
      </c>
      <c r="E10" s="73">
        <v>115069185.29798998</v>
      </c>
      <c r="F10" s="73">
        <v>115069185.29798998</v>
      </c>
      <c r="G10" s="73">
        <v>118270113.60245401</v>
      </c>
      <c r="H10" s="73">
        <v>120248403.73227</v>
      </c>
      <c r="I10" s="73">
        <v>120248403.73227</v>
      </c>
      <c r="J10" s="73">
        <v>120248403.73227</v>
      </c>
      <c r="K10" s="73">
        <v>120248403.73227</v>
      </c>
      <c r="L10" s="73">
        <v>120248403.73227</v>
      </c>
      <c r="M10" s="114">
        <f>ROUND(SUM(D10:L10),0)</f>
        <v>1064719688</v>
      </c>
      <c r="N10" s="67"/>
      <c r="O10" s="126">
        <v>1064697189</v>
      </c>
      <c r="P10" s="52" t="str">
        <f>+IF(O10&lt;=$M10,"OK","NO OK")</f>
        <v>OK</v>
      </c>
      <c r="Q10" s="67"/>
      <c r="R10" s="126">
        <v>1064689239</v>
      </c>
      <c r="S10" s="52" t="str">
        <f>+IF(R10&lt;=$M10,"OK","NO OK")</f>
        <v>OK</v>
      </c>
      <c r="T10" s="67"/>
      <c r="U10" s="126">
        <v>1064695477</v>
      </c>
      <c r="V10" s="52" t="str">
        <f>+IF(U10&lt;=$M10,"OK","NO OK")</f>
        <v>OK</v>
      </c>
    </row>
    <row r="11" spans="1:22" ht="14" x14ac:dyDescent="0.3">
      <c r="A11" s="72" t="s">
        <v>57</v>
      </c>
      <c r="B11" s="94" t="s">
        <v>58</v>
      </c>
      <c r="C11" s="94">
        <v>23</v>
      </c>
      <c r="D11" s="73">
        <v>433078570.12152594</v>
      </c>
      <c r="E11" s="73">
        <v>433078570.12152594</v>
      </c>
      <c r="F11" s="73">
        <v>433078570.12152594</v>
      </c>
      <c r="G11" s="73">
        <v>445125700.28559959</v>
      </c>
      <c r="H11" s="73">
        <v>452571264.95599806</v>
      </c>
      <c r="I11" s="73">
        <v>452571264.95599806</v>
      </c>
      <c r="J11" s="73">
        <v>452571264.95599806</v>
      </c>
      <c r="K11" s="73">
        <v>452571264.95599806</v>
      </c>
      <c r="L11" s="73">
        <v>452571264.95599806</v>
      </c>
      <c r="M11" s="114">
        <f t="shared" ref="M11:M23" si="0">ROUND(SUM(D11:L11),0)</f>
        <v>4007217735</v>
      </c>
      <c r="N11" s="67"/>
      <c r="O11" s="126">
        <v>4007131485.0000019</v>
      </c>
      <c r="P11" s="52" t="str">
        <f t="shared" ref="P11:P23" si="1">+IF(O11&lt;=$M11,"OK","NO OK")</f>
        <v>OK</v>
      </c>
      <c r="Q11" s="67"/>
      <c r="R11" s="126">
        <v>4007103122</v>
      </c>
      <c r="S11" s="52" t="str">
        <f t="shared" ref="S11:S23" si="2">+IF(R11&lt;=$M11,"OK","NO OK")</f>
        <v>OK</v>
      </c>
      <c r="T11" s="67"/>
      <c r="U11" s="126">
        <v>4007126612</v>
      </c>
      <c r="V11" s="52" t="str">
        <f t="shared" ref="V11:V23" si="3">+IF(U11&lt;=$M11,"OK","NO OK")</f>
        <v>OK</v>
      </c>
    </row>
    <row r="12" spans="1:22" ht="14" x14ac:dyDescent="0.3">
      <c r="A12" s="72" t="s">
        <v>59</v>
      </c>
      <c r="B12" s="94" t="s">
        <v>58</v>
      </c>
      <c r="C12" s="94">
        <v>4</v>
      </c>
      <c r="D12" s="73">
        <v>46609524.783102803</v>
      </c>
      <c r="E12" s="73">
        <v>46609524.783102803</v>
      </c>
      <c r="F12" s="73">
        <v>46609524.783102803</v>
      </c>
      <c r="G12" s="73">
        <v>47906081.691448763</v>
      </c>
      <c r="H12" s="73">
        <v>48707401.024639845</v>
      </c>
      <c r="I12" s="73">
        <v>48707401.024639845</v>
      </c>
      <c r="J12" s="73">
        <v>48707401.024639845</v>
      </c>
      <c r="K12" s="73">
        <v>48707401.024639845</v>
      </c>
      <c r="L12" s="73">
        <v>48707401.024639845</v>
      </c>
      <c r="M12" s="114">
        <f t="shared" si="0"/>
        <v>431271661</v>
      </c>
      <c r="N12" s="67"/>
      <c r="O12" s="126">
        <v>431256662</v>
      </c>
      <c r="P12" s="52" t="str">
        <f t="shared" si="1"/>
        <v>OK</v>
      </c>
      <c r="Q12" s="67"/>
      <c r="R12" s="126">
        <v>431259326</v>
      </c>
      <c r="S12" s="52" t="str">
        <f t="shared" si="2"/>
        <v>OK</v>
      </c>
      <c r="T12" s="67"/>
      <c r="U12" s="126">
        <v>431261854</v>
      </c>
      <c r="V12" s="52" t="str">
        <f t="shared" si="3"/>
        <v>OK</v>
      </c>
    </row>
    <row r="13" spans="1:22" ht="14" x14ac:dyDescent="0.3">
      <c r="A13" s="72" t="s">
        <v>60</v>
      </c>
      <c r="B13" s="94" t="s">
        <v>58</v>
      </c>
      <c r="C13" s="94">
        <f>13</f>
        <v>13</v>
      </c>
      <c r="D13" s="73">
        <v>121184764.43606724</v>
      </c>
      <c r="E13" s="73">
        <v>121184764.43606724</v>
      </c>
      <c r="F13" s="73">
        <v>121184764.43606724</v>
      </c>
      <c r="G13" s="73">
        <v>124555812.39776675</v>
      </c>
      <c r="H13" s="73">
        <v>126639242.66406359</v>
      </c>
      <c r="I13" s="73">
        <v>126639242.66406359</v>
      </c>
      <c r="J13" s="73">
        <v>126639242.66406359</v>
      </c>
      <c r="K13" s="73">
        <v>126639242.66406359</v>
      </c>
      <c r="L13" s="73">
        <v>126639242.66406359</v>
      </c>
      <c r="M13" s="114">
        <f t="shared" si="0"/>
        <v>1121306319</v>
      </c>
      <c r="N13" s="67"/>
      <c r="O13" s="126">
        <v>1121257569</v>
      </c>
      <c r="P13" s="52" t="str">
        <f t="shared" si="1"/>
        <v>OK</v>
      </c>
      <c r="Q13" s="67"/>
      <c r="R13" s="126">
        <v>1121274247</v>
      </c>
      <c r="S13" s="52" t="str">
        <f t="shared" si="2"/>
        <v>OK</v>
      </c>
      <c r="T13" s="67"/>
      <c r="U13" s="126">
        <v>1121280821</v>
      </c>
      <c r="V13" s="52" t="str">
        <f t="shared" si="3"/>
        <v>OK</v>
      </c>
    </row>
    <row r="14" spans="1:22" ht="14" x14ac:dyDescent="0.3">
      <c r="A14" s="72" t="s">
        <v>61</v>
      </c>
      <c r="B14" s="94" t="s">
        <v>58</v>
      </c>
      <c r="C14" s="94">
        <v>1</v>
      </c>
      <c r="D14" s="73">
        <v>8271655.8469900014</v>
      </c>
      <c r="E14" s="73">
        <v>8271655.8469900014</v>
      </c>
      <c r="F14" s="73">
        <v>8271655.8469900014</v>
      </c>
      <c r="G14" s="73">
        <v>8501752.0039832853</v>
      </c>
      <c r="H14" s="73">
        <v>8643959.7990324851</v>
      </c>
      <c r="I14" s="73">
        <v>8643959.7990324851</v>
      </c>
      <c r="J14" s="73">
        <v>8643959.7990324851</v>
      </c>
      <c r="K14" s="73">
        <v>8643959.7990324851</v>
      </c>
      <c r="L14" s="73">
        <v>8643959.7990324851</v>
      </c>
      <c r="M14" s="114">
        <f t="shared" si="0"/>
        <v>76536519</v>
      </c>
      <c r="N14" s="67"/>
      <c r="O14" s="126">
        <v>76532770</v>
      </c>
      <c r="P14" s="52" t="str">
        <f t="shared" si="1"/>
        <v>OK</v>
      </c>
      <c r="Q14" s="67"/>
      <c r="R14" s="126">
        <v>76534330</v>
      </c>
      <c r="S14" s="52" t="str">
        <f t="shared" si="2"/>
        <v>OK</v>
      </c>
      <c r="T14" s="67"/>
      <c r="U14" s="126">
        <v>76534778</v>
      </c>
      <c r="V14" s="52" t="str">
        <f t="shared" si="3"/>
        <v>OK</v>
      </c>
    </row>
    <row r="15" spans="1:22" ht="15.05" customHeight="1" x14ac:dyDescent="0.3">
      <c r="A15" s="72" t="s">
        <v>62</v>
      </c>
      <c r="B15" s="94" t="s">
        <v>58</v>
      </c>
      <c r="C15" s="94">
        <f>3</f>
        <v>3</v>
      </c>
      <c r="D15" s="73">
        <v>19851974.032776002</v>
      </c>
      <c r="E15" s="73">
        <v>19851974.032776002</v>
      </c>
      <c r="F15" s="73">
        <v>19851974.032776002</v>
      </c>
      <c r="G15" s="73">
        <v>20404204.809559885</v>
      </c>
      <c r="H15" s="73">
        <v>20745503.51767797</v>
      </c>
      <c r="I15" s="73">
        <v>20745503.51767797</v>
      </c>
      <c r="J15" s="73">
        <v>20745503.51767797</v>
      </c>
      <c r="K15" s="73">
        <v>20745503.51767797</v>
      </c>
      <c r="L15" s="73">
        <v>20745503.51767797</v>
      </c>
      <c r="M15" s="114">
        <f t="shared" si="0"/>
        <v>183687644</v>
      </c>
      <c r="N15" s="67"/>
      <c r="O15" s="126">
        <v>183676397</v>
      </c>
      <c r="P15" s="52" t="str">
        <f t="shared" si="1"/>
        <v>OK</v>
      </c>
      <c r="Q15" s="67"/>
      <c r="R15" s="126">
        <v>183682391</v>
      </c>
      <c r="S15" s="52" t="str">
        <f t="shared" si="2"/>
        <v>OK</v>
      </c>
      <c r="T15" s="67"/>
      <c r="U15" s="126">
        <v>183683467</v>
      </c>
      <c r="V15" s="52" t="str">
        <f t="shared" si="3"/>
        <v>OK</v>
      </c>
    </row>
    <row r="16" spans="1:22" ht="14" x14ac:dyDescent="0.3">
      <c r="A16" s="72" t="s">
        <v>63</v>
      </c>
      <c r="B16" s="94" t="s">
        <v>58</v>
      </c>
      <c r="C16" s="94">
        <v>7</v>
      </c>
      <c r="D16" s="73">
        <v>38601060.619286671</v>
      </c>
      <c r="E16" s="73">
        <v>38601060.619286671</v>
      </c>
      <c r="F16" s="73">
        <v>38601060.619286671</v>
      </c>
      <c r="G16" s="73">
        <v>39674842.685255334</v>
      </c>
      <c r="H16" s="73">
        <v>40338479.062151603</v>
      </c>
      <c r="I16" s="73">
        <v>40338479.062151603</v>
      </c>
      <c r="J16" s="73">
        <v>40338479.062151603</v>
      </c>
      <c r="K16" s="73">
        <v>40338479.062151603</v>
      </c>
      <c r="L16" s="73">
        <v>40338479.062151603</v>
      </c>
      <c r="M16" s="114">
        <f t="shared" si="0"/>
        <v>357170420</v>
      </c>
      <c r="N16" s="67"/>
      <c r="O16" s="126">
        <v>357144171</v>
      </c>
      <c r="P16" s="52" t="str">
        <f t="shared" si="1"/>
        <v>OK</v>
      </c>
      <c r="Q16" s="67"/>
      <c r="R16" s="126">
        <v>357160206</v>
      </c>
      <c r="S16" s="52" t="str">
        <f t="shared" si="2"/>
        <v>OK</v>
      </c>
      <c r="T16" s="67"/>
      <c r="U16" s="126">
        <v>357162298</v>
      </c>
      <c r="V16" s="52" t="str">
        <f t="shared" si="3"/>
        <v>OK</v>
      </c>
    </row>
    <row r="17" spans="1:22" ht="14" x14ac:dyDescent="0.3">
      <c r="A17" s="72" t="s">
        <v>64</v>
      </c>
      <c r="B17" s="94" t="s">
        <v>58</v>
      </c>
      <c r="C17" s="94">
        <v>1</v>
      </c>
      <c r="D17" s="73">
        <v>7768254.1305171316</v>
      </c>
      <c r="E17" s="73">
        <v>7768254.1305171316</v>
      </c>
      <c r="F17" s="73">
        <v>7768254.1305171316</v>
      </c>
      <c r="G17" s="73">
        <v>7984346.9485747945</v>
      </c>
      <c r="H17" s="73">
        <v>8117900.1707733078</v>
      </c>
      <c r="I17" s="73">
        <v>8117900.1707733078</v>
      </c>
      <c r="J17" s="73">
        <v>8117900.1707733078</v>
      </c>
      <c r="K17" s="73">
        <v>8117900.1707733078</v>
      </c>
      <c r="L17" s="73">
        <v>8117900.1707733078</v>
      </c>
      <c r="M17" s="114">
        <f t="shared" si="0"/>
        <v>71878610</v>
      </c>
      <c r="N17" s="67"/>
      <c r="O17" s="126">
        <v>71874859</v>
      </c>
      <c r="P17" s="52" t="str">
        <f t="shared" si="1"/>
        <v>OK</v>
      </c>
      <c r="Q17" s="67"/>
      <c r="R17" s="126">
        <v>71876554</v>
      </c>
      <c r="S17" s="52" t="str">
        <f t="shared" si="2"/>
        <v>OK</v>
      </c>
      <c r="T17" s="67"/>
      <c r="U17" s="126">
        <v>71876976</v>
      </c>
      <c r="V17" s="52" t="str">
        <f t="shared" si="3"/>
        <v>OK</v>
      </c>
    </row>
    <row r="18" spans="1:22" ht="14" x14ac:dyDescent="0.3">
      <c r="A18" s="72" t="s">
        <v>65</v>
      </c>
      <c r="B18" s="94" t="s">
        <v>58</v>
      </c>
      <c r="C18" s="94">
        <f>2</f>
        <v>2</v>
      </c>
      <c r="D18" s="73">
        <v>11028874.462653335</v>
      </c>
      <c r="E18" s="73">
        <v>11028874.462653335</v>
      </c>
      <c r="F18" s="73">
        <v>11028874.462653335</v>
      </c>
      <c r="G18" s="73">
        <v>11335669.338644382</v>
      </c>
      <c r="H18" s="73">
        <v>11525279.732043315</v>
      </c>
      <c r="I18" s="73">
        <v>11525279.732043315</v>
      </c>
      <c r="J18" s="73">
        <v>11525279.732043315</v>
      </c>
      <c r="K18" s="73">
        <v>11525279.732043315</v>
      </c>
      <c r="L18" s="73">
        <v>11525279.732043315</v>
      </c>
      <c r="M18" s="114">
        <f t="shared" si="0"/>
        <v>102048691</v>
      </c>
      <c r="N18" s="67"/>
      <c r="O18" s="126">
        <v>102041191</v>
      </c>
      <c r="P18" s="52" t="str">
        <f t="shared" si="1"/>
        <v>OK</v>
      </c>
      <c r="Q18" s="67"/>
      <c r="R18" s="126">
        <v>102045773</v>
      </c>
      <c r="S18" s="52" t="str">
        <f t="shared" si="2"/>
        <v>OK</v>
      </c>
      <c r="T18" s="67"/>
      <c r="U18" s="126">
        <v>102046371</v>
      </c>
      <c r="V18" s="52" t="str">
        <f t="shared" si="3"/>
        <v>OK</v>
      </c>
    </row>
    <row r="19" spans="1:22" ht="14" x14ac:dyDescent="0.3">
      <c r="A19" s="72" t="s">
        <v>66</v>
      </c>
      <c r="B19" s="94" t="s">
        <v>58</v>
      </c>
      <c r="C19" s="94">
        <v>1</v>
      </c>
      <c r="D19" s="73">
        <v>5514437.2313266676</v>
      </c>
      <c r="E19" s="73">
        <v>5514437.2313266676</v>
      </c>
      <c r="F19" s="73">
        <v>5514437.2313266676</v>
      </c>
      <c r="G19" s="73">
        <v>5667834.6693221908</v>
      </c>
      <c r="H19" s="73">
        <v>5762639.8660216574</v>
      </c>
      <c r="I19" s="73">
        <v>5762639.8660216574</v>
      </c>
      <c r="J19" s="73">
        <v>5762639.8660216574</v>
      </c>
      <c r="K19" s="73">
        <v>5762639.8660216574</v>
      </c>
      <c r="L19" s="73">
        <v>5762639.8660216574</v>
      </c>
      <c r="M19" s="114">
        <f t="shared" si="0"/>
        <v>51024346</v>
      </c>
      <c r="N19" s="67"/>
      <c r="O19" s="126">
        <v>51020596</v>
      </c>
      <c r="P19" s="52" t="str">
        <f t="shared" si="1"/>
        <v>OK</v>
      </c>
      <c r="Q19" s="67"/>
      <c r="R19" s="126">
        <v>51022888</v>
      </c>
      <c r="S19" s="52" t="str">
        <f t="shared" si="2"/>
        <v>OK</v>
      </c>
      <c r="T19" s="67"/>
      <c r="U19" s="126">
        <v>51023185</v>
      </c>
      <c r="V19" s="52" t="str">
        <f t="shared" si="3"/>
        <v>OK</v>
      </c>
    </row>
    <row r="20" spans="1:22" ht="14" x14ac:dyDescent="0.3">
      <c r="A20" s="72" t="s">
        <v>67</v>
      </c>
      <c r="B20" s="94" t="s">
        <v>58</v>
      </c>
      <c r="C20" s="94">
        <v>1</v>
      </c>
      <c r="D20" s="73">
        <v>4091962.6429660204</v>
      </c>
      <c r="E20" s="73">
        <v>4091962.6429660204</v>
      </c>
      <c r="F20" s="73">
        <v>4091962.6429660204</v>
      </c>
      <c r="G20" s="73">
        <v>4205790.5023599984</v>
      </c>
      <c r="H20" s="73">
        <v>4276140.2600922007</v>
      </c>
      <c r="I20" s="73">
        <v>4276140.2600922007</v>
      </c>
      <c r="J20" s="73">
        <v>4276140.2600922007</v>
      </c>
      <c r="K20" s="73">
        <v>4276140.2600922007</v>
      </c>
      <c r="L20" s="73">
        <v>4276140.2600922007</v>
      </c>
      <c r="M20" s="114">
        <f t="shared" si="0"/>
        <v>37862380</v>
      </c>
      <c r="N20" s="67"/>
      <c r="O20" s="126">
        <v>37858630</v>
      </c>
      <c r="P20" s="52" t="str">
        <f t="shared" si="1"/>
        <v>OK</v>
      </c>
      <c r="Q20" s="67"/>
      <c r="R20" s="126">
        <v>37861296</v>
      </c>
      <c r="S20" s="52" t="str">
        <f t="shared" si="2"/>
        <v>OK</v>
      </c>
      <c r="T20" s="67"/>
      <c r="U20" s="126">
        <v>37861519</v>
      </c>
      <c r="V20" s="52" t="str">
        <f t="shared" si="3"/>
        <v>OK</v>
      </c>
    </row>
    <row r="21" spans="1:22" ht="14" x14ac:dyDescent="0.3">
      <c r="A21" s="72" t="s">
        <v>68</v>
      </c>
      <c r="B21" s="94" t="s">
        <v>58</v>
      </c>
      <c r="C21" s="94">
        <f>2</f>
        <v>2</v>
      </c>
      <c r="D21" s="73">
        <v>7352582.9751022309</v>
      </c>
      <c r="E21" s="73">
        <v>7352582.9751022309</v>
      </c>
      <c r="F21" s="73">
        <v>7352582.9751022309</v>
      </c>
      <c r="G21" s="73">
        <v>7557112.8924295958</v>
      </c>
      <c r="H21" s="73">
        <v>7683519.8213622188</v>
      </c>
      <c r="I21" s="73">
        <v>7683519.8213622188</v>
      </c>
      <c r="J21" s="73">
        <v>7683519.8213622188</v>
      </c>
      <c r="K21" s="73">
        <v>7683519.8213622188</v>
      </c>
      <c r="L21" s="73">
        <v>7683519.8213622188</v>
      </c>
      <c r="M21" s="114">
        <f t="shared" si="0"/>
        <v>68032461</v>
      </c>
      <c r="N21" s="67"/>
      <c r="O21" s="126">
        <v>68024962</v>
      </c>
      <c r="P21" s="52" t="str">
        <f t="shared" si="1"/>
        <v>OK</v>
      </c>
      <c r="Q21" s="67"/>
      <c r="R21" s="126">
        <v>68030518</v>
      </c>
      <c r="S21" s="52" t="str">
        <f t="shared" si="2"/>
        <v>OK</v>
      </c>
      <c r="T21" s="67"/>
      <c r="U21" s="126">
        <v>68030914</v>
      </c>
      <c r="V21" s="52" t="str">
        <f t="shared" si="3"/>
        <v>OK</v>
      </c>
    </row>
    <row r="22" spans="1:22" ht="14" x14ac:dyDescent="0.3">
      <c r="A22" s="72" t="s">
        <v>69</v>
      </c>
      <c r="B22" s="94" t="s">
        <v>58</v>
      </c>
      <c r="C22" s="94">
        <v>1</v>
      </c>
      <c r="D22" s="73">
        <v>3860106.0619286755</v>
      </c>
      <c r="E22" s="73">
        <v>3860106.0619286755</v>
      </c>
      <c r="F22" s="73">
        <v>3860106.0619286755</v>
      </c>
      <c r="G22" s="73">
        <v>3967484.2685255418</v>
      </c>
      <c r="H22" s="73">
        <v>4033847.906215169</v>
      </c>
      <c r="I22" s="73">
        <v>4033847.906215169</v>
      </c>
      <c r="J22" s="73">
        <v>4033847.906215169</v>
      </c>
      <c r="K22" s="73">
        <v>4033847.906215169</v>
      </c>
      <c r="L22" s="73">
        <v>4033847.906215169</v>
      </c>
      <c r="M22" s="114">
        <f t="shared" si="0"/>
        <v>35717042</v>
      </c>
      <c r="N22" s="67"/>
      <c r="O22" s="126">
        <v>35713292</v>
      </c>
      <c r="P22" s="52" t="str">
        <f t="shared" si="1"/>
        <v>OK</v>
      </c>
      <c r="Q22" s="67"/>
      <c r="R22" s="126">
        <v>35716019</v>
      </c>
      <c r="S22" s="52" t="str">
        <f t="shared" si="2"/>
        <v>OK</v>
      </c>
      <c r="T22" s="67"/>
      <c r="U22" s="126">
        <v>35716230</v>
      </c>
      <c r="V22" s="52" t="str">
        <f t="shared" si="3"/>
        <v>OK</v>
      </c>
    </row>
    <row r="23" spans="1:22" ht="14" x14ac:dyDescent="0.3">
      <c r="A23" s="72" t="s">
        <v>70</v>
      </c>
      <c r="B23" s="94" t="s">
        <v>58</v>
      </c>
      <c r="C23" s="94">
        <v>1</v>
      </c>
      <c r="D23" s="73">
        <v>7177121.8529863013</v>
      </c>
      <c r="E23" s="73">
        <v>7177121.8529863013</v>
      </c>
      <c r="F23" s="73">
        <v>7177121.8529863013</v>
      </c>
      <c r="G23" s="73">
        <v>7376770.8939030124</v>
      </c>
      <c r="H23" s="73">
        <v>7500161.2636660412</v>
      </c>
      <c r="I23" s="73">
        <v>7500161.2636660412</v>
      </c>
      <c r="J23" s="73">
        <v>7500161.2636660412</v>
      </c>
      <c r="K23" s="73">
        <v>7500161.2636660412</v>
      </c>
      <c r="L23" s="73">
        <v>7500161.2636660412</v>
      </c>
      <c r="M23" s="114">
        <f t="shared" si="0"/>
        <v>66408943</v>
      </c>
      <c r="N23" s="67"/>
      <c r="O23" s="126">
        <v>66405192</v>
      </c>
      <c r="P23" s="52" t="str">
        <f t="shared" si="1"/>
        <v>OK</v>
      </c>
      <c r="Q23" s="67"/>
      <c r="R23" s="126">
        <v>66407043</v>
      </c>
      <c r="S23" s="52" t="str">
        <f t="shared" si="2"/>
        <v>OK</v>
      </c>
      <c r="T23" s="67"/>
      <c r="U23" s="126">
        <v>66407433</v>
      </c>
      <c r="V23" s="52" t="str">
        <f t="shared" si="3"/>
        <v>OK</v>
      </c>
    </row>
    <row r="24" spans="1:22" ht="14" x14ac:dyDescent="0.3">
      <c r="A24" s="92" t="s">
        <v>71</v>
      </c>
      <c r="B24" s="94"/>
      <c r="C24" s="95">
        <f>SUM(C10:C23)</f>
        <v>66</v>
      </c>
      <c r="D24" s="113">
        <f>SUM(D10:D23)</f>
        <v>829460074.49521887</v>
      </c>
      <c r="E24" s="113">
        <f t="shared" ref="E24:L24" si="4">SUM(E10:E23)</f>
        <v>829460074.49521887</v>
      </c>
      <c r="F24" s="113">
        <f t="shared" si="4"/>
        <v>829460074.49521887</v>
      </c>
      <c r="G24" s="113">
        <f t="shared" si="4"/>
        <v>852533516.98982716</v>
      </c>
      <c r="H24" s="113">
        <f t="shared" si="4"/>
        <v>866793743.77600741</v>
      </c>
      <c r="I24" s="113">
        <f t="shared" si="4"/>
        <v>866793743.77600741</v>
      </c>
      <c r="J24" s="113">
        <f t="shared" si="4"/>
        <v>866793743.77600741</v>
      </c>
      <c r="K24" s="113">
        <f t="shared" si="4"/>
        <v>866793743.77600741</v>
      </c>
      <c r="L24" s="113">
        <f t="shared" si="4"/>
        <v>866793743.77600741</v>
      </c>
      <c r="M24" s="113">
        <f>SUM(M10:M23)</f>
        <v>7674882459</v>
      </c>
      <c r="N24" s="67"/>
      <c r="O24" s="73"/>
      <c r="P24" s="52"/>
      <c r="Q24" s="67"/>
      <c r="R24" s="74"/>
      <c r="S24" s="52"/>
      <c r="T24" s="67"/>
      <c r="U24" s="75"/>
      <c r="V24" s="52"/>
    </row>
    <row r="25" spans="1:22" s="46" customFormat="1" ht="42.45" customHeight="1" x14ac:dyDescent="0.25">
      <c r="A25" s="93" t="s">
        <v>72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2"/>
      <c r="L25" s="123"/>
      <c r="M25" s="125">
        <f>+M24</f>
        <v>7674882459</v>
      </c>
      <c r="N25" s="67"/>
      <c r="O25" s="124"/>
      <c r="P25" s="52"/>
      <c r="Q25" s="67"/>
      <c r="R25" s="115"/>
      <c r="S25" s="52"/>
      <c r="T25" s="67"/>
      <c r="U25" s="115"/>
      <c r="V25" s="52"/>
    </row>
    <row r="26" spans="1:22" ht="14" x14ac:dyDescent="0.3">
      <c r="A26" s="55"/>
      <c r="B26" s="56"/>
      <c r="C26" s="57"/>
      <c r="D26" s="58"/>
      <c r="E26" s="59"/>
      <c r="F26" s="60"/>
      <c r="G26" s="60"/>
      <c r="H26" s="60"/>
      <c r="I26" s="60"/>
      <c r="J26" s="60"/>
      <c r="K26" s="60"/>
      <c r="L26" s="60"/>
      <c r="M26" s="60"/>
      <c r="N26" s="61"/>
      <c r="O26" s="62"/>
      <c r="P26" s="52"/>
      <c r="Q26" s="61"/>
      <c r="R26" s="62"/>
      <c r="S26" s="52"/>
      <c r="T26" s="61"/>
      <c r="U26" s="62"/>
      <c r="V26" s="52"/>
    </row>
    <row r="27" spans="1:22" ht="15.6" x14ac:dyDescent="0.3">
      <c r="A27" s="46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128" t="s">
        <v>33</v>
      </c>
      <c r="N27" s="50"/>
      <c r="O27" s="138">
        <f>SUM(O10:O23)</f>
        <v>7674634965.0000019</v>
      </c>
      <c r="P27" s="139" t="str">
        <f>+IF(O27&lt;=$M$25,"OK","NO OK")</f>
        <v>OK</v>
      </c>
      <c r="Q27" s="140"/>
      <c r="R27" s="138">
        <f>SUM(R10:R23)</f>
        <v>7674662952</v>
      </c>
      <c r="S27" s="139" t="str">
        <f>+IF(R27&lt;=$M$25,"OK","NO OK")</f>
        <v>OK</v>
      </c>
      <c r="T27" s="140"/>
      <c r="U27" s="138">
        <f>SUM(U10:U23)</f>
        <v>7674707935</v>
      </c>
      <c r="V27" s="139" t="str">
        <f>+IF(U27&lt;=$M$25,"OK","NO OK")</f>
        <v>OK</v>
      </c>
    </row>
    <row r="28" spans="1:22" ht="15.6" x14ac:dyDescent="0.3">
      <c r="A28" s="46"/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128" t="s">
        <v>84</v>
      </c>
      <c r="N28" s="64"/>
      <c r="O28" s="144">
        <f>+O27/$M$25</f>
        <v>0.99996775273089589</v>
      </c>
      <c r="P28" s="145"/>
      <c r="Q28" s="63"/>
      <c r="R28" s="144">
        <f>+R27/$M$25</f>
        <v>0.9999713993014</v>
      </c>
      <c r="S28" s="145"/>
      <c r="T28" s="63"/>
      <c r="U28" s="144">
        <f>+U27/$M$25</f>
        <v>0.99997726036835977</v>
      </c>
      <c r="V28" s="145"/>
    </row>
    <row r="29" spans="1:22" ht="15.6" x14ac:dyDescent="0.3">
      <c r="A29" s="46"/>
      <c r="B29" s="129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128" t="s">
        <v>38</v>
      </c>
      <c r="N29" s="64"/>
      <c r="O29" s="141">
        <v>7674634965.0000019</v>
      </c>
      <c r="P29" s="142"/>
      <c r="Q29" s="50"/>
      <c r="R29" s="127">
        <v>7674662952</v>
      </c>
      <c r="S29" s="143"/>
      <c r="T29" s="50"/>
      <c r="U29" s="127">
        <v>7674707935</v>
      </c>
      <c r="V29" s="143"/>
    </row>
    <row r="30" spans="1:22" x14ac:dyDescent="0.3">
      <c r="A30" s="46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128" t="s">
        <v>34</v>
      </c>
      <c r="N30" s="64"/>
      <c r="O30" s="136">
        <f>+ABS(O27-O29)</f>
        <v>0</v>
      </c>
      <c r="P30" s="134"/>
      <c r="Q30" s="50"/>
      <c r="R30" s="53">
        <f>+ABS(R27-R29)</f>
        <v>0</v>
      </c>
      <c r="S30" s="51"/>
      <c r="T30" s="50"/>
      <c r="U30" s="53">
        <f>+ABS(U27-U29)</f>
        <v>0</v>
      </c>
      <c r="V30" s="51"/>
    </row>
    <row r="31" spans="1:22" x14ac:dyDescent="0.3">
      <c r="A31" s="46"/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128" t="s">
        <v>35</v>
      </c>
      <c r="N31" s="64"/>
      <c r="O31" s="137">
        <f>+O30/O27</f>
        <v>0</v>
      </c>
      <c r="P31" s="135" t="str">
        <f>+IF(O31&gt;0.1%,"NO OK","OK")</f>
        <v>OK</v>
      </c>
      <c r="Q31" s="50"/>
      <c r="R31" s="54">
        <f>+R30/R27</f>
        <v>0</v>
      </c>
      <c r="S31" s="52" t="str">
        <f>+IF(R31&gt;0.1%,"NO OK","OK")</f>
        <v>OK</v>
      </c>
      <c r="T31" s="50"/>
      <c r="U31" s="54">
        <f>+U30/U27</f>
        <v>0</v>
      </c>
      <c r="V31" s="52" t="str">
        <f>+IF(U31&gt;0.1%,"NO OK","OK")</f>
        <v>OK</v>
      </c>
    </row>
    <row r="32" spans="1:22" x14ac:dyDescent="0.3">
      <c r="A32" s="46"/>
      <c r="B32" s="129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128" t="s">
        <v>36</v>
      </c>
      <c r="N32" s="64"/>
      <c r="O32" s="63"/>
      <c r="P32" s="135" t="s">
        <v>25</v>
      </c>
      <c r="Q32" s="50"/>
      <c r="R32" s="50"/>
      <c r="S32" s="52" t="s">
        <v>25</v>
      </c>
      <c r="T32" s="50"/>
      <c r="U32" s="50"/>
      <c r="V32" s="52" t="s">
        <v>25</v>
      </c>
    </row>
    <row r="33" spans="1:22" ht="18.3" x14ac:dyDescent="0.35">
      <c r="A33" s="46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150" t="s">
        <v>37</v>
      </c>
      <c r="N33" s="146" t="str">
        <f>+IF(P27="OK",IF(P31="OK","SI","NO"),"NO")</f>
        <v>SI</v>
      </c>
      <c r="O33" s="147"/>
      <c r="P33" s="148"/>
      <c r="Q33" s="146" t="str">
        <f>+IF(S27="OK",IF(S31="OK","SI","NO"),"NO")</f>
        <v>SI</v>
      </c>
      <c r="R33" s="149"/>
      <c r="S33" s="148"/>
      <c r="T33" s="146" t="str">
        <f>+IF(V27="OK",IF(V31="OK","SI","NO"),"NO")</f>
        <v>SI</v>
      </c>
      <c r="U33" s="149"/>
      <c r="V33" s="148"/>
    </row>
    <row r="34" spans="1:22" ht="14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153">
        <f>+$M$25-O27</f>
        <v>247493.99999809265</v>
      </c>
      <c r="P34" s="46"/>
      <c r="Q34" s="46"/>
      <c r="R34" s="153">
        <f>+$M$25-R27</f>
        <v>219507</v>
      </c>
      <c r="S34" s="46"/>
      <c r="T34" s="46"/>
      <c r="U34" s="153">
        <f>+$M$25-U27</f>
        <v>174524</v>
      </c>
      <c r="V34" s="46"/>
    </row>
    <row r="35" spans="1:22" ht="14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14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ht="14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ht="14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ht="14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ht="14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ht="14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ht="14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ht="14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ht="14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ht="14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ht="14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ht="14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1:22" ht="14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ht="14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ht="14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ht="14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spans="1:22" ht="14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1:22" ht="14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1:22" ht="14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</row>
    <row r="55" spans="1:22" ht="14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1:22" ht="14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7" spans="1:22" ht="14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</row>
    <row r="58" spans="1:22" ht="14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</row>
    <row r="59" spans="1:22" ht="14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</row>
    <row r="60" spans="1:22" ht="14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</row>
    <row r="61" spans="1:22" ht="14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</row>
    <row r="62" spans="1:22" ht="14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</row>
    <row r="63" spans="1:22" ht="14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</row>
    <row r="64" spans="1:22" ht="14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</row>
    <row r="65" spans="1:22" ht="14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</row>
    <row r="66" spans="1:22" ht="14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</row>
    <row r="67" spans="1:22" ht="14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</row>
    <row r="68" spans="1:22" ht="14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</row>
    <row r="69" spans="1:22" ht="14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</row>
    <row r="70" spans="1:22" ht="14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</row>
    <row r="71" spans="1:22" ht="14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</row>
    <row r="72" spans="1:22" ht="14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</row>
    <row r="73" spans="1:22" ht="14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</row>
    <row r="74" spans="1:22" ht="14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</row>
    <row r="75" spans="1:22" ht="14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</row>
    <row r="76" spans="1:22" ht="14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</row>
    <row r="77" spans="1:22" ht="14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</row>
    <row r="78" spans="1:22" ht="14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</row>
    <row r="79" spans="1:22" ht="14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</row>
    <row r="80" spans="1:22" ht="14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</row>
    <row r="81" spans="1:22" ht="14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</row>
    <row r="82" spans="1:22" ht="14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</row>
    <row r="83" spans="1:22" ht="14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</row>
    <row r="84" spans="1:22" ht="14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</row>
    <row r="85" spans="1:22" ht="14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</row>
    <row r="86" spans="1:22" ht="14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</row>
    <row r="87" spans="1:22" ht="14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</row>
    <row r="88" spans="1:22" ht="14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</row>
    <row r="89" spans="1:22" ht="14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</row>
    <row r="90" spans="1:22" ht="14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</row>
    <row r="91" spans="1:22" ht="14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</row>
    <row r="92" spans="1:22" ht="14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</row>
    <row r="93" spans="1:22" ht="14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</row>
    <row r="94" spans="1:22" ht="14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</row>
    <row r="95" spans="1:22" ht="14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</row>
    <row r="96" spans="1:22" ht="14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</row>
    <row r="97" spans="1:22" ht="14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</row>
    <row r="98" spans="1:22" ht="14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</row>
    <row r="99" spans="1:22" ht="14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</row>
    <row r="100" spans="1:22" ht="14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</row>
    <row r="101" spans="1:22" ht="14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</row>
    <row r="102" spans="1:22" ht="14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</row>
    <row r="103" spans="1:22" ht="14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</row>
    <row r="104" spans="1:22" ht="14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</row>
    <row r="105" spans="1:22" ht="14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</row>
    <row r="106" spans="1:22" ht="14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spans="1:22" ht="14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</row>
    <row r="108" spans="1:22" ht="14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</row>
    <row r="109" spans="1:22" ht="14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</row>
    <row r="110" spans="1:22" ht="14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</row>
    <row r="111" spans="1:22" ht="14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</row>
    <row r="112" spans="1:22" ht="14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</row>
    <row r="113" spans="1:22" ht="14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</row>
    <row r="114" spans="1:22" ht="14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</row>
    <row r="115" spans="1:22" ht="14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</row>
    <row r="116" spans="1:22" ht="14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</row>
    <row r="117" spans="1:22" ht="14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</row>
    <row r="118" spans="1:22" ht="14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</row>
    <row r="119" spans="1:22" ht="14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</row>
    <row r="120" spans="1:22" ht="14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</row>
    <row r="121" spans="1:22" ht="14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</row>
    <row r="122" spans="1:22" ht="14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</row>
    <row r="123" spans="1:22" ht="14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</row>
    <row r="124" spans="1:22" ht="14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</row>
    <row r="125" spans="1:22" ht="14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</row>
    <row r="126" spans="1:22" ht="14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</row>
    <row r="127" spans="1:22" ht="14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</row>
    <row r="128" spans="1:22" ht="14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</row>
    <row r="129" spans="1:22" ht="14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</row>
    <row r="130" spans="1:22" ht="14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</row>
    <row r="131" spans="1:22" ht="14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</row>
    <row r="132" spans="1:22" ht="14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</row>
    <row r="133" spans="1:22" ht="14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</row>
    <row r="134" spans="1:22" ht="14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</row>
    <row r="135" spans="1:22" ht="14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</row>
    <row r="136" spans="1:22" ht="14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</row>
    <row r="137" spans="1:22" ht="14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</row>
    <row r="138" spans="1:22" ht="14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</row>
    <row r="139" spans="1:22" ht="14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</row>
    <row r="140" spans="1:22" ht="14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</row>
    <row r="141" spans="1:22" ht="14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</row>
    <row r="142" spans="1:22" ht="14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</row>
    <row r="143" spans="1:22" ht="14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</row>
    <row r="144" spans="1:22" ht="14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</row>
    <row r="145" spans="1:22" ht="14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</row>
    <row r="146" spans="1:22" ht="14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</row>
    <row r="147" spans="1:22" ht="14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</row>
    <row r="148" spans="1:22" ht="14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</row>
    <row r="149" spans="1:22" ht="14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</row>
    <row r="150" spans="1:22" ht="14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</row>
    <row r="151" spans="1:22" ht="14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</row>
    <row r="152" spans="1:22" ht="14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</row>
    <row r="153" spans="1:22" ht="14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</row>
    <row r="154" spans="1:22" ht="14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</row>
    <row r="155" spans="1:22" ht="14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</row>
    <row r="156" spans="1:22" ht="14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</row>
    <row r="157" spans="1:22" ht="14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</row>
    <row r="158" spans="1:22" ht="14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</row>
    <row r="159" spans="1:22" ht="14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</row>
    <row r="160" spans="1:22" ht="14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</row>
    <row r="161" spans="1:22" ht="14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</row>
    <row r="162" spans="1:22" ht="14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</row>
    <row r="163" spans="1:22" ht="14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</row>
    <row r="164" spans="1:22" ht="14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</row>
    <row r="165" spans="1:22" ht="14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</row>
    <row r="166" spans="1:22" ht="14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</row>
    <row r="167" spans="1:22" ht="14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</row>
    <row r="168" spans="1:22" ht="14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</row>
    <row r="169" spans="1:22" ht="14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</row>
    <row r="170" spans="1:22" ht="14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</row>
    <row r="171" spans="1:22" ht="14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</row>
    <row r="172" spans="1:22" ht="14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</row>
    <row r="173" spans="1:22" ht="14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</row>
    <row r="174" spans="1:22" ht="14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</row>
    <row r="175" spans="1:22" ht="14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</row>
    <row r="176" spans="1:22" ht="14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</row>
    <row r="177" spans="1:22" ht="14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</row>
    <row r="178" spans="1:22" ht="14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</row>
    <row r="179" spans="1:22" ht="14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</row>
    <row r="180" spans="1:22" ht="14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</row>
    <row r="181" spans="1:22" ht="14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</row>
    <row r="182" spans="1:22" ht="14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</row>
    <row r="183" spans="1:22" ht="14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</row>
    <row r="184" spans="1:22" ht="14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</row>
    <row r="185" spans="1:22" ht="14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</row>
    <row r="186" spans="1:22" ht="14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</row>
    <row r="187" spans="1:22" ht="14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</row>
    <row r="188" spans="1:22" ht="14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</row>
    <row r="189" spans="1:22" ht="14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</row>
    <row r="190" spans="1:22" ht="14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</row>
    <row r="191" spans="1:22" ht="14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</row>
    <row r="192" spans="1:22" ht="14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</row>
    <row r="193" spans="1:22" ht="14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</row>
    <row r="194" spans="1:22" ht="14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</row>
    <row r="195" spans="1:22" ht="14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</row>
    <row r="196" spans="1:22" ht="14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</row>
    <row r="197" spans="1:22" ht="14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</row>
    <row r="198" spans="1:22" ht="14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</row>
    <row r="199" spans="1:22" ht="14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</row>
    <row r="200" spans="1:22" ht="14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</row>
    <row r="201" spans="1:22" ht="14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</row>
    <row r="202" spans="1:22" ht="14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</row>
    <row r="203" spans="1:22" ht="14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</row>
    <row r="204" spans="1:22" ht="14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</row>
    <row r="205" spans="1:22" ht="14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</row>
    <row r="206" spans="1:22" ht="14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</row>
    <row r="207" spans="1:22" ht="14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</row>
    <row r="208" spans="1:22" ht="14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</row>
    <row r="209" spans="1:22" ht="14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</row>
    <row r="210" spans="1:22" ht="14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</row>
    <row r="211" spans="1:22" ht="14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</row>
    <row r="212" spans="1:22" ht="14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</row>
    <row r="213" spans="1:22" ht="14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</row>
    <row r="214" spans="1:22" ht="14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</row>
    <row r="215" spans="1:22" ht="14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</row>
    <row r="216" spans="1:22" ht="14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</row>
    <row r="217" spans="1:22" ht="14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</row>
    <row r="218" spans="1:22" ht="14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</row>
    <row r="219" spans="1:22" ht="14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</row>
    <row r="220" spans="1:22" ht="14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</row>
    <row r="221" spans="1:22" ht="14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</row>
    <row r="222" spans="1:22" ht="14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</row>
    <row r="223" spans="1:22" ht="14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</row>
    <row r="224" spans="1:22" ht="14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</row>
    <row r="225" spans="1:22" ht="14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</row>
    <row r="226" spans="1:22" ht="14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</row>
    <row r="227" spans="1:22" ht="14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</row>
    <row r="228" spans="1:22" ht="14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</row>
    <row r="229" spans="1:22" ht="14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</row>
    <row r="230" spans="1:22" ht="14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</row>
    <row r="231" spans="1:22" ht="14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</row>
    <row r="232" spans="1:22" ht="14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</row>
    <row r="233" spans="1:22" ht="14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</row>
    <row r="234" spans="1:22" ht="14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</row>
    <row r="235" spans="1:22" ht="14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</row>
    <row r="236" spans="1:22" ht="14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</row>
    <row r="237" spans="1:22" ht="14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</row>
    <row r="238" spans="1:22" ht="14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</row>
    <row r="239" spans="1:22" ht="14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</row>
    <row r="240" spans="1:22" ht="14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</row>
    <row r="241" spans="1:22" ht="14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</row>
    <row r="242" spans="1:22" ht="14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</row>
    <row r="243" spans="1:22" ht="14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</row>
    <row r="244" spans="1:22" ht="14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</row>
    <row r="245" spans="1:22" ht="14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</row>
    <row r="246" spans="1:22" ht="14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</row>
    <row r="247" spans="1:22" ht="14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</row>
    <row r="248" spans="1:22" ht="14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</row>
    <row r="249" spans="1:22" ht="14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</row>
    <row r="250" spans="1:22" ht="14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</row>
    <row r="251" spans="1:22" ht="14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</row>
    <row r="252" spans="1:22" ht="14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</row>
    <row r="253" spans="1:22" ht="14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</row>
    <row r="254" spans="1:22" ht="14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</row>
    <row r="255" spans="1:22" ht="14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</row>
    <row r="256" spans="1:22" ht="14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</row>
    <row r="257" spans="1:22" ht="14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</row>
    <row r="258" spans="1:22" ht="14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</row>
    <row r="259" spans="1:22" ht="14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</row>
    <row r="260" spans="1:22" ht="14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</row>
    <row r="261" spans="1:22" ht="14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</row>
    <row r="262" spans="1:22" ht="14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</row>
    <row r="263" spans="1:22" ht="14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</row>
    <row r="264" spans="1:22" ht="14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</row>
    <row r="265" spans="1:22" ht="14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</row>
    <row r="266" spans="1:22" ht="14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</row>
    <row r="267" spans="1:22" ht="14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</row>
    <row r="268" spans="1:22" ht="14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</row>
    <row r="269" spans="1:22" ht="14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</row>
    <row r="270" spans="1:22" ht="14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</row>
    <row r="271" spans="1:22" ht="14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</row>
    <row r="272" spans="1:22" ht="14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</row>
    <row r="273" spans="1:22" ht="14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</row>
    <row r="274" spans="1:22" ht="14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</row>
    <row r="275" spans="1:22" ht="14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</row>
    <row r="276" spans="1:22" ht="14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</row>
    <row r="277" spans="1:22" ht="14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</row>
    <row r="278" spans="1:22" ht="14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</row>
    <row r="279" spans="1:22" ht="14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</row>
    <row r="280" spans="1:22" ht="14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</row>
    <row r="281" spans="1:22" ht="14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</row>
    <row r="282" spans="1:22" ht="14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</row>
    <row r="283" spans="1:22" ht="14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</row>
    <row r="284" spans="1:22" ht="14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</row>
    <row r="285" spans="1:22" ht="14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</row>
    <row r="286" spans="1:22" ht="14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</row>
    <row r="287" spans="1:22" ht="14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</row>
    <row r="288" spans="1:22" ht="14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</row>
    <row r="289" spans="1:22" ht="14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</row>
    <row r="290" spans="1:22" ht="14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</row>
    <row r="291" spans="1:22" ht="14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</row>
    <row r="292" spans="1:22" ht="14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</row>
    <row r="293" spans="1:22" ht="14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</row>
    <row r="294" spans="1:22" ht="14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</row>
    <row r="295" spans="1:22" ht="14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</row>
    <row r="296" spans="1:22" ht="14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</row>
    <row r="297" spans="1:22" ht="14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</row>
    <row r="298" spans="1:22" ht="14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</row>
    <row r="299" spans="1:22" ht="14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</row>
    <row r="300" spans="1:22" ht="14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</row>
    <row r="301" spans="1:22" ht="14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</row>
    <row r="302" spans="1:22" ht="14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</row>
    <row r="303" spans="1:22" ht="14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</row>
    <row r="304" spans="1:22" ht="14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</row>
    <row r="305" spans="1:22" ht="14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</row>
    <row r="306" spans="1:22" ht="14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</row>
    <row r="307" spans="1:22" ht="14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</row>
    <row r="308" spans="1:22" ht="14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</row>
    <row r="309" spans="1:22" ht="14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</row>
    <row r="310" spans="1:22" ht="14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</row>
    <row r="311" spans="1:22" ht="14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</row>
    <row r="312" spans="1:22" ht="14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</row>
    <row r="313" spans="1:22" ht="14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</row>
    <row r="314" spans="1:22" ht="14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</row>
    <row r="315" spans="1:22" ht="14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</row>
    <row r="316" spans="1:22" ht="14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</row>
    <row r="317" spans="1:22" ht="14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</row>
    <row r="318" spans="1:22" ht="14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</row>
    <row r="319" spans="1:22" ht="14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</row>
    <row r="320" spans="1:22" ht="14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</row>
    <row r="321" spans="1:22" ht="14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</row>
    <row r="322" spans="1:22" ht="14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</row>
    <row r="323" spans="1:22" ht="14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</row>
    <row r="324" spans="1:22" ht="14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</row>
    <row r="325" spans="1:22" ht="14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</row>
    <row r="326" spans="1:22" ht="14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</row>
    <row r="327" spans="1:22" ht="14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</row>
    <row r="328" spans="1:22" ht="14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</row>
    <row r="329" spans="1:22" ht="14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</row>
    <row r="330" spans="1:22" ht="14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</row>
    <row r="331" spans="1:22" ht="14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</row>
    <row r="332" spans="1:22" ht="14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</row>
    <row r="333" spans="1:22" ht="14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</row>
    <row r="334" spans="1:22" ht="14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</row>
    <row r="335" spans="1:22" ht="14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</row>
    <row r="336" spans="1:22" ht="14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</row>
    <row r="337" spans="1:22" ht="14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</row>
    <row r="338" spans="1:22" ht="14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</row>
    <row r="339" spans="1:22" ht="14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</row>
    <row r="340" spans="1:22" ht="14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</row>
    <row r="341" spans="1:22" ht="14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</row>
    <row r="342" spans="1:22" ht="14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</row>
    <row r="343" spans="1:22" ht="14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</row>
    <row r="344" spans="1:22" ht="14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</row>
    <row r="345" spans="1:22" ht="14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</row>
    <row r="346" spans="1:22" ht="14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</row>
    <row r="347" spans="1:22" ht="14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</row>
    <row r="348" spans="1:22" ht="14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</row>
    <row r="349" spans="1:22" ht="14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</row>
    <row r="350" spans="1:22" ht="14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</row>
    <row r="351" spans="1:22" ht="14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</row>
    <row r="352" spans="1:22" ht="14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</row>
    <row r="353" spans="1:22" ht="14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</row>
    <row r="354" spans="1:22" ht="14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</row>
    <row r="355" spans="1:22" ht="14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</row>
    <row r="356" spans="1:22" ht="14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</row>
    <row r="357" spans="1:22" ht="14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</row>
    <row r="358" spans="1:22" ht="14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</row>
    <row r="359" spans="1:22" ht="14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</row>
    <row r="360" spans="1:22" ht="14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</row>
    <row r="361" spans="1:22" ht="14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</row>
    <row r="362" spans="1:22" ht="14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</row>
    <row r="363" spans="1:22" ht="14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</row>
    <row r="364" spans="1:22" ht="14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</row>
    <row r="365" spans="1:22" ht="14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</row>
    <row r="366" spans="1:22" ht="14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</row>
    <row r="367" spans="1:22" ht="14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</row>
    <row r="368" spans="1:22" ht="14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</row>
    <row r="369" spans="1:22" ht="14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</row>
    <row r="370" spans="1:22" ht="14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</row>
    <row r="371" spans="1:22" ht="14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</row>
    <row r="372" spans="1:22" ht="14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</row>
    <row r="373" spans="1:22" ht="14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</row>
    <row r="374" spans="1:22" ht="14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</row>
    <row r="375" spans="1:22" ht="14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</row>
    <row r="376" spans="1:22" ht="14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</row>
    <row r="377" spans="1:22" ht="14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</row>
    <row r="378" spans="1:22" ht="14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</row>
    <row r="379" spans="1:22" ht="14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</row>
    <row r="380" spans="1:22" ht="14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</row>
    <row r="381" spans="1:22" ht="14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</row>
    <row r="382" spans="1:22" ht="14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</row>
    <row r="383" spans="1:22" ht="14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</row>
    <row r="384" spans="1:22" ht="14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</row>
    <row r="385" spans="1:22" ht="14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</row>
    <row r="386" spans="1:22" ht="14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</row>
    <row r="387" spans="1:22" ht="14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</row>
    <row r="388" spans="1:22" ht="14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</row>
    <row r="389" spans="1:22" ht="14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</row>
    <row r="390" spans="1:22" ht="14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</row>
    <row r="391" spans="1:22" ht="14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</row>
    <row r="392" spans="1:22" ht="14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</row>
    <row r="393" spans="1:22" ht="14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</row>
    <row r="394" spans="1:22" ht="14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</row>
    <row r="395" spans="1:22" ht="14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</row>
    <row r="396" spans="1:22" ht="14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</row>
    <row r="397" spans="1:22" ht="14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</row>
    <row r="398" spans="1:22" ht="14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</row>
    <row r="399" spans="1:22" ht="14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</row>
    <row r="400" spans="1:22" ht="14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</row>
    <row r="401" spans="1:22" ht="14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</row>
    <row r="402" spans="1:22" ht="14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</row>
    <row r="403" spans="1:22" ht="14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</row>
    <row r="404" spans="1:22" ht="14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</row>
    <row r="405" spans="1:22" ht="14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</row>
    <row r="406" spans="1:22" ht="14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</row>
    <row r="407" spans="1:22" ht="14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</row>
    <row r="408" spans="1:22" ht="14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</row>
    <row r="409" spans="1:22" ht="14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</row>
    <row r="410" spans="1:22" ht="14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</row>
    <row r="411" spans="1:22" ht="14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</row>
    <row r="412" spans="1:22" ht="14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</row>
    <row r="413" spans="1:22" ht="14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</row>
    <row r="414" spans="1:22" ht="14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</row>
    <row r="415" spans="1:22" ht="14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</row>
    <row r="416" spans="1:22" ht="14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</row>
    <row r="417" spans="1:22" ht="14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</row>
    <row r="418" spans="1:22" ht="14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</row>
    <row r="419" spans="1:22" ht="14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</row>
    <row r="420" spans="1:22" ht="14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</row>
    <row r="421" spans="1:22" ht="14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</row>
    <row r="422" spans="1:22" ht="14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</row>
    <row r="423" spans="1:22" ht="14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</row>
    <row r="424" spans="1:22" ht="14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</row>
    <row r="425" spans="1:22" ht="14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</row>
    <row r="426" spans="1:22" ht="14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</row>
    <row r="427" spans="1:22" ht="14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</row>
    <row r="428" spans="1:22" ht="14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</row>
    <row r="429" spans="1:22" ht="14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</row>
    <row r="430" spans="1:22" ht="14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</row>
    <row r="431" spans="1:22" ht="14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</row>
    <row r="432" spans="1:22" ht="14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</row>
    <row r="433" spans="1:22" ht="14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</row>
    <row r="434" spans="1:22" ht="14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</row>
    <row r="435" spans="1:22" ht="14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</row>
    <row r="436" spans="1:22" ht="14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</row>
    <row r="437" spans="1:22" ht="14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</row>
    <row r="438" spans="1:22" ht="14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</row>
    <row r="439" spans="1:22" ht="14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</row>
    <row r="440" spans="1:22" ht="14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</row>
    <row r="441" spans="1:22" ht="14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</row>
    <row r="442" spans="1:22" ht="14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</row>
    <row r="443" spans="1:22" ht="14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</row>
    <row r="444" spans="1:22" ht="14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</row>
    <row r="445" spans="1:22" ht="14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</row>
    <row r="446" spans="1:22" ht="14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</row>
    <row r="447" spans="1:22" ht="14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</row>
    <row r="448" spans="1:22" ht="14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</row>
    <row r="449" spans="1:22" ht="14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</row>
    <row r="450" spans="1:22" ht="14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</row>
    <row r="451" spans="1:22" ht="14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</row>
    <row r="452" spans="1:22" ht="14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</row>
    <row r="453" spans="1:22" ht="14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</row>
    <row r="454" spans="1:22" ht="14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</row>
    <row r="455" spans="1:22" ht="14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</row>
    <row r="456" spans="1:22" ht="14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</row>
    <row r="457" spans="1:22" ht="14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</row>
    <row r="458" spans="1:22" ht="14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</row>
    <row r="459" spans="1:22" ht="14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</row>
    <row r="460" spans="1:22" ht="14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</row>
    <row r="461" spans="1:22" ht="14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</row>
    <row r="462" spans="1:22" ht="14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</row>
    <row r="463" spans="1:22" ht="14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</row>
    <row r="464" spans="1:22" ht="14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</row>
    <row r="465" spans="1:22" ht="14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</row>
    <row r="466" spans="1:22" ht="14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</row>
    <row r="467" spans="1:22" ht="14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</row>
    <row r="468" spans="1:22" ht="14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</row>
    <row r="469" spans="1:22" ht="14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</row>
    <row r="470" spans="1:22" ht="14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</row>
    <row r="471" spans="1:22" ht="14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</row>
    <row r="472" spans="1:22" ht="14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</row>
    <row r="473" spans="1:22" ht="14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</row>
    <row r="474" spans="1:22" ht="14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</row>
    <row r="475" spans="1:22" ht="14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</row>
    <row r="476" spans="1:22" ht="14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</row>
    <row r="477" spans="1:22" ht="14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</row>
    <row r="478" spans="1:22" ht="14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</row>
    <row r="479" spans="1:22" ht="14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</row>
    <row r="480" spans="1:22" ht="14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</row>
    <row r="481" spans="1:22" ht="14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</row>
    <row r="482" spans="1:22" ht="14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</row>
    <row r="483" spans="1:22" ht="14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</row>
    <row r="484" spans="1:22" ht="14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</row>
    <row r="485" spans="1:22" ht="14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</row>
    <row r="486" spans="1:22" ht="14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</row>
    <row r="487" spans="1:22" ht="14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</row>
    <row r="488" spans="1:22" ht="14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</row>
    <row r="489" spans="1:22" ht="14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</row>
    <row r="490" spans="1:22" ht="14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</row>
    <row r="491" spans="1:22" ht="14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</row>
    <row r="492" spans="1:22" ht="14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</row>
    <row r="493" spans="1:22" ht="14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</row>
    <row r="494" spans="1:22" ht="14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</row>
    <row r="495" spans="1:22" ht="14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</row>
    <row r="496" spans="1:22" ht="14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</row>
    <row r="497" spans="1:22" ht="14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</row>
    <row r="498" spans="1:22" ht="14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</row>
    <row r="499" spans="1:22" ht="14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</row>
    <row r="500" spans="1:22" ht="14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</row>
    <row r="501" spans="1:22" ht="14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</row>
    <row r="502" spans="1:22" ht="14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</row>
    <row r="503" spans="1:22" ht="14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</row>
    <row r="504" spans="1:22" ht="14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</row>
    <row r="505" spans="1:22" ht="14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</row>
    <row r="506" spans="1:22" ht="14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</row>
    <row r="507" spans="1:22" ht="14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</row>
    <row r="508" spans="1:22" ht="14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</row>
    <row r="509" spans="1:22" ht="14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</row>
    <row r="510" spans="1:22" ht="14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</row>
    <row r="511" spans="1:22" ht="14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</row>
    <row r="512" spans="1:22" ht="14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</row>
    <row r="513" spans="1:22" ht="14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</row>
    <row r="514" spans="1:22" ht="14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</row>
    <row r="515" spans="1:22" ht="14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</row>
    <row r="516" spans="1:22" ht="14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</row>
    <row r="517" spans="1:22" ht="14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</row>
    <row r="518" spans="1:22" ht="14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</row>
    <row r="519" spans="1:22" ht="14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</row>
    <row r="520" spans="1:22" ht="14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</row>
    <row r="521" spans="1:22" ht="14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</row>
    <row r="522" spans="1:22" ht="14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</row>
    <row r="523" spans="1:22" ht="14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</row>
    <row r="524" spans="1:22" ht="14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</row>
    <row r="525" spans="1:22" ht="14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</row>
    <row r="526" spans="1:22" ht="14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</row>
    <row r="527" spans="1:22" ht="14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</row>
    <row r="528" spans="1:22" ht="14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</row>
    <row r="529" spans="1:22" ht="14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</row>
    <row r="530" spans="1:22" ht="14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</row>
    <row r="531" spans="1:22" ht="14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</row>
    <row r="532" spans="1:22" ht="14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</row>
    <row r="533" spans="1:22" ht="14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</row>
    <row r="534" spans="1:22" ht="14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</row>
    <row r="535" spans="1:22" ht="14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</row>
    <row r="536" spans="1:22" ht="14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</row>
    <row r="537" spans="1:22" ht="14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</row>
    <row r="538" spans="1:22" ht="14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</row>
    <row r="539" spans="1:22" ht="14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</row>
    <row r="540" spans="1:22" ht="14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</row>
    <row r="541" spans="1:22" ht="14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</row>
    <row r="542" spans="1:22" ht="14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</row>
    <row r="543" spans="1:22" ht="14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</row>
    <row r="544" spans="1:22" ht="14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</row>
    <row r="545" spans="1:22" ht="14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</row>
    <row r="546" spans="1:22" ht="14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</row>
    <row r="547" spans="1:22" ht="14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</row>
    <row r="548" spans="1:22" ht="14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</row>
    <row r="549" spans="1:22" ht="14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</row>
    <row r="550" spans="1:22" ht="14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</row>
    <row r="551" spans="1:22" ht="14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</row>
    <row r="552" spans="1:22" ht="14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</row>
    <row r="553" spans="1:22" ht="14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</row>
    <row r="554" spans="1:22" ht="14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</row>
    <row r="555" spans="1:22" ht="14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</row>
    <row r="556" spans="1:22" ht="14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</row>
    <row r="557" spans="1:22" ht="14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</row>
    <row r="558" spans="1:22" ht="14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</row>
    <row r="559" spans="1:22" ht="14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</row>
    <row r="560" spans="1:22" ht="14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</row>
    <row r="561" spans="1:22" ht="14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</row>
    <row r="562" spans="1:22" ht="14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</row>
    <row r="563" spans="1:22" ht="14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</row>
    <row r="564" spans="1:22" ht="14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</row>
    <row r="565" spans="1:22" ht="14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</row>
    <row r="566" spans="1:22" ht="14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</row>
    <row r="567" spans="1:22" ht="14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</row>
    <row r="568" spans="1:22" ht="14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</row>
    <row r="569" spans="1:22" ht="14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</row>
    <row r="570" spans="1:22" ht="14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</row>
    <row r="571" spans="1:22" ht="14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</row>
    <row r="572" spans="1:22" ht="14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</row>
    <row r="573" spans="1:22" ht="14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</row>
    <row r="574" spans="1:22" ht="14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</row>
    <row r="575" spans="1:22" ht="14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</row>
    <row r="576" spans="1:22" ht="14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</row>
    <row r="577" spans="1:22" ht="14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</row>
    <row r="578" spans="1:22" ht="14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</row>
    <row r="579" spans="1:22" ht="14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</row>
    <row r="580" spans="1:22" ht="14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</row>
    <row r="581" spans="1:22" ht="14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</row>
    <row r="582" spans="1:22" ht="14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</row>
    <row r="583" spans="1:22" ht="14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</row>
    <row r="584" spans="1:22" ht="14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</row>
    <row r="585" spans="1:22" ht="14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</row>
    <row r="586" spans="1:22" ht="14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</row>
    <row r="587" spans="1:22" ht="14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</row>
    <row r="588" spans="1:22" ht="14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</row>
    <row r="589" spans="1:22" ht="14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</row>
    <row r="590" spans="1:22" ht="14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</row>
    <row r="591" spans="1:22" ht="14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</row>
    <row r="592" spans="1:22" ht="14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</row>
    <row r="593" spans="1:22" ht="14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</row>
    <row r="594" spans="1:22" ht="14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</row>
    <row r="595" spans="1:22" ht="14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</row>
    <row r="596" spans="1:22" ht="14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</row>
    <row r="597" spans="1:22" ht="14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</row>
    <row r="598" spans="1:22" ht="14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</row>
    <row r="599" spans="1:22" ht="14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</row>
    <row r="600" spans="1:22" ht="14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</row>
    <row r="601" spans="1:22" ht="14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</row>
    <row r="602" spans="1:22" ht="14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</row>
    <row r="603" spans="1:22" ht="14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</row>
    <row r="604" spans="1:22" ht="14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</row>
    <row r="605" spans="1:22" ht="14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</row>
    <row r="606" spans="1:22" ht="14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</row>
    <row r="607" spans="1:22" ht="14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</row>
    <row r="608" spans="1:22" ht="14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</row>
    <row r="609" spans="1:22" ht="14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</row>
    <row r="610" spans="1:22" ht="14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</row>
    <row r="611" spans="1:22" ht="14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</row>
    <row r="612" spans="1:22" ht="14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</row>
    <row r="613" spans="1:22" ht="14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</row>
    <row r="614" spans="1:22" ht="14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</row>
    <row r="615" spans="1:22" ht="14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</row>
    <row r="616" spans="1:22" ht="14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</row>
    <row r="617" spans="1:22" ht="14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</row>
    <row r="618" spans="1:22" ht="14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</row>
    <row r="619" spans="1:22" ht="14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</row>
    <row r="620" spans="1:22" ht="14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</row>
    <row r="621" spans="1:22" ht="14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</row>
    <row r="622" spans="1:22" ht="14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</row>
    <row r="623" spans="1:22" ht="14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</row>
    <row r="624" spans="1:22" ht="14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</row>
    <row r="625" spans="1:22" ht="14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</row>
    <row r="626" spans="1:22" ht="14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</row>
    <row r="627" spans="1:22" ht="14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</row>
    <row r="628" spans="1:22" ht="14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</row>
    <row r="629" spans="1:22" ht="14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</row>
    <row r="630" spans="1:22" ht="14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</row>
    <row r="631" spans="1:22" ht="14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</row>
    <row r="632" spans="1:22" ht="14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</row>
    <row r="633" spans="1:22" ht="14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</row>
    <row r="634" spans="1:22" ht="14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</row>
    <row r="635" spans="1:22" ht="14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</row>
    <row r="636" spans="1:22" ht="14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</row>
    <row r="637" spans="1:22" ht="14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</row>
    <row r="638" spans="1:22" ht="14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</row>
    <row r="639" spans="1:22" ht="14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</row>
    <row r="640" spans="1:22" ht="14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</row>
    <row r="641" spans="1:22" ht="14" x14ac:dyDescent="0.3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</row>
    <row r="642" spans="1:22" ht="14" x14ac:dyDescent="0.3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</row>
    <row r="643" spans="1:22" ht="14" x14ac:dyDescent="0.3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</row>
    <row r="644" spans="1:22" ht="14" x14ac:dyDescent="0.3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</row>
    <row r="645" spans="1:22" ht="14" x14ac:dyDescent="0.3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</row>
    <row r="646" spans="1:22" ht="14" x14ac:dyDescent="0.3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</row>
    <row r="647" spans="1:22" ht="14" x14ac:dyDescent="0.3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</row>
    <row r="648" spans="1:22" ht="14" x14ac:dyDescent="0.3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</row>
    <row r="649" spans="1:22" ht="14" x14ac:dyDescent="0.3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</row>
    <row r="650" spans="1:22" ht="14" x14ac:dyDescent="0.3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</row>
    <row r="651" spans="1:22" ht="14" x14ac:dyDescent="0.3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</row>
    <row r="652" spans="1:22" ht="14" x14ac:dyDescent="0.3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</row>
    <row r="653" spans="1:22" ht="14" x14ac:dyDescent="0.3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</row>
    <row r="654" spans="1:22" ht="14" x14ac:dyDescent="0.3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</row>
    <row r="655" spans="1:22" ht="14" x14ac:dyDescent="0.3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</row>
    <row r="656" spans="1:22" ht="14" x14ac:dyDescent="0.3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</row>
    <row r="657" spans="1:22" ht="14" x14ac:dyDescent="0.3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</row>
    <row r="658" spans="1:22" ht="14" x14ac:dyDescent="0.3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</row>
    <row r="659" spans="1:22" ht="14" x14ac:dyDescent="0.3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</row>
    <row r="660" spans="1:22" ht="14" x14ac:dyDescent="0.3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</row>
    <row r="661" spans="1:22" ht="14" x14ac:dyDescent="0.3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</row>
    <row r="662" spans="1:22" ht="14" x14ac:dyDescent="0.3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</row>
    <row r="663" spans="1:22" ht="14" x14ac:dyDescent="0.3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</row>
    <row r="664" spans="1:22" ht="14" x14ac:dyDescent="0.3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</row>
    <row r="665" spans="1:22" ht="14" x14ac:dyDescent="0.3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</row>
    <row r="666" spans="1:22" ht="14" x14ac:dyDescent="0.3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</row>
    <row r="667" spans="1:22" ht="14" x14ac:dyDescent="0.3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</row>
    <row r="668" spans="1:22" ht="14" x14ac:dyDescent="0.3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</row>
    <row r="669" spans="1:22" ht="14" x14ac:dyDescent="0.3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</row>
    <row r="670" spans="1:22" ht="14" x14ac:dyDescent="0.3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</row>
    <row r="671" spans="1:22" ht="14" x14ac:dyDescent="0.3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</row>
    <row r="672" spans="1:22" ht="14" x14ac:dyDescent="0.3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</row>
    <row r="673" spans="1:22" ht="14" x14ac:dyDescent="0.3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</row>
    <row r="674" spans="1:22" ht="14" x14ac:dyDescent="0.3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</row>
    <row r="675" spans="1:22" ht="14" x14ac:dyDescent="0.3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</row>
    <row r="676" spans="1:22" ht="14" x14ac:dyDescent="0.3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</row>
    <row r="677" spans="1:22" ht="14" x14ac:dyDescent="0.3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</row>
    <row r="678" spans="1:22" ht="14" x14ac:dyDescent="0.3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</row>
    <row r="679" spans="1:22" ht="14" x14ac:dyDescent="0.3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</row>
    <row r="680" spans="1:22" ht="14" x14ac:dyDescent="0.3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</row>
    <row r="681" spans="1:22" ht="14" x14ac:dyDescent="0.3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</row>
    <row r="682" spans="1:22" ht="14" x14ac:dyDescent="0.3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</row>
    <row r="683" spans="1:22" ht="14" x14ac:dyDescent="0.3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</row>
    <row r="684" spans="1:22" ht="14" x14ac:dyDescent="0.3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</row>
    <row r="685" spans="1:22" ht="14" x14ac:dyDescent="0.3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</row>
    <row r="686" spans="1:22" ht="14" x14ac:dyDescent="0.3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</row>
    <row r="687" spans="1:22" ht="14" x14ac:dyDescent="0.3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</row>
    <row r="688" spans="1:22" ht="14" x14ac:dyDescent="0.3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</row>
    <row r="689" spans="1:22" ht="14" x14ac:dyDescent="0.3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</row>
    <row r="690" spans="1:22" ht="14" x14ac:dyDescent="0.3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</row>
    <row r="691" spans="1:22" ht="14" x14ac:dyDescent="0.3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</row>
    <row r="692" spans="1:22" ht="14" x14ac:dyDescent="0.3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</row>
    <row r="693" spans="1:22" ht="14" x14ac:dyDescent="0.3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</row>
    <row r="694" spans="1:22" ht="14" x14ac:dyDescent="0.3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</row>
    <row r="695" spans="1:22" ht="14" x14ac:dyDescent="0.3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</row>
    <row r="696" spans="1:22" ht="14" x14ac:dyDescent="0.3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</row>
    <row r="697" spans="1:22" ht="14" x14ac:dyDescent="0.3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</row>
    <row r="698" spans="1:22" ht="14" x14ac:dyDescent="0.3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</row>
    <row r="699" spans="1:22" ht="14" x14ac:dyDescent="0.3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</row>
    <row r="700" spans="1:22" ht="14" x14ac:dyDescent="0.3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</row>
    <row r="701" spans="1:22" ht="14" x14ac:dyDescent="0.3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</row>
    <row r="702" spans="1:22" ht="14" x14ac:dyDescent="0.3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</row>
    <row r="703" spans="1:22" ht="14" x14ac:dyDescent="0.3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</row>
    <row r="704" spans="1:22" ht="14" x14ac:dyDescent="0.3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</row>
    <row r="705" spans="1:22" ht="14" x14ac:dyDescent="0.3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</row>
    <row r="706" spans="1:22" ht="14" x14ac:dyDescent="0.3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</row>
    <row r="707" spans="1:22" ht="14" x14ac:dyDescent="0.3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</row>
    <row r="708" spans="1:22" ht="14" x14ac:dyDescent="0.3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</row>
    <row r="709" spans="1:22" ht="14" x14ac:dyDescent="0.3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</row>
    <row r="710" spans="1:22" ht="14" x14ac:dyDescent="0.3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</row>
    <row r="711" spans="1:22" ht="14" x14ac:dyDescent="0.3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</row>
    <row r="712" spans="1:22" ht="14" x14ac:dyDescent="0.3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</row>
    <row r="713" spans="1:22" ht="14" x14ac:dyDescent="0.3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</row>
    <row r="714" spans="1:22" ht="14" x14ac:dyDescent="0.3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</row>
    <row r="715" spans="1:22" ht="14" x14ac:dyDescent="0.3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</row>
    <row r="716" spans="1:22" ht="14" x14ac:dyDescent="0.3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</row>
    <row r="717" spans="1:22" ht="14" x14ac:dyDescent="0.3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</row>
    <row r="718" spans="1:22" ht="14" x14ac:dyDescent="0.3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</row>
    <row r="719" spans="1:22" ht="14" x14ac:dyDescent="0.3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</row>
    <row r="720" spans="1:22" ht="14" x14ac:dyDescent="0.3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</row>
    <row r="721" spans="1:22" ht="14" x14ac:dyDescent="0.3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</row>
    <row r="722" spans="1:22" ht="14" x14ac:dyDescent="0.3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</row>
    <row r="723" spans="1:22" ht="14" x14ac:dyDescent="0.3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</row>
    <row r="724" spans="1:22" ht="14" x14ac:dyDescent="0.3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</row>
    <row r="725" spans="1:22" ht="14" x14ac:dyDescent="0.3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</row>
    <row r="726" spans="1:22" ht="14" x14ac:dyDescent="0.3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</row>
    <row r="727" spans="1:22" ht="14" x14ac:dyDescent="0.3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</row>
    <row r="728" spans="1:22" ht="14" x14ac:dyDescent="0.3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</row>
    <row r="729" spans="1:22" ht="14" x14ac:dyDescent="0.3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</row>
    <row r="730" spans="1:22" ht="14" x14ac:dyDescent="0.3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</row>
    <row r="731" spans="1:22" ht="14" x14ac:dyDescent="0.3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</row>
    <row r="732" spans="1:22" ht="14" x14ac:dyDescent="0.3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</row>
    <row r="733" spans="1:22" ht="14" x14ac:dyDescent="0.3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</row>
    <row r="734" spans="1:22" ht="14" x14ac:dyDescent="0.3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</row>
    <row r="735" spans="1:22" ht="14" x14ac:dyDescent="0.3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</row>
    <row r="736" spans="1:22" ht="14" x14ac:dyDescent="0.3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</row>
    <row r="737" spans="1:22" ht="14" x14ac:dyDescent="0.3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</row>
    <row r="738" spans="1:22" ht="14" x14ac:dyDescent="0.3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</row>
    <row r="739" spans="1:22" ht="14" x14ac:dyDescent="0.3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</row>
    <row r="740" spans="1:22" ht="14" x14ac:dyDescent="0.3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</row>
    <row r="741" spans="1:22" ht="14" x14ac:dyDescent="0.3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</row>
    <row r="742" spans="1:22" ht="14" x14ac:dyDescent="0.3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</row>
    <row r="743" spans="1:22" ht="14" x14ac:dyDescent="0.3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</row>
    <row r="744" spans="1:22" ht="14" x14ac:dyDescent="0.3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</row>
    <row r="745" spans="1:22" ht="14" x14ac:dyDescent="0.3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</row>
    <row r="746" spans="1:22" ht="14" x14ac:dyDescent="0.3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</row>
    <row r="747" spans="1:22" ht="14" x14ac:dyDescent="0.3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</row>
    <row r="748" spans="1:22" ht="14" x14ac:dyDescent="0.3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</row>
    <row r="749" spans="1:22" ht="14" x14ac:dyDescent="0.3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</row>
    <row r="750" spans="1:22" ht="14" x14ac:dyDescent="0.3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</row>
    <row r="751" spans="1:22" ht="14" x14ac:dyDescent="0.3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</row>
    <row r="752" spans="1:22" ht="14" x14ac:dyDescent="0.3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</row>
    <row r="753" spans="1:22" ht="14" x14ac:dyDescent="0.3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</row>
    <row r="754" spans="1:22" ht="14" x14ac:dyDescent="0.3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</row>
    <row r="755" spans="1:22" ht="14" x14ac:dyDescent="0.3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</row>
    <row r="756" spans="1:22" ht="14" x14ac:dyDescent="0.3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</row>
    <row r="757" spans="1:22" ht="14" x14ac:dyDescent="0.3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</row>
    <row r="758" spans="1:22" ht="14" x14ac:dyDescent="0.3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</row>
    <row r="759" spans="1:22" ht="14" x14ac:dyDescent="0.3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</row>
    <row r="760" spans="1:22" ht="14" x14ac:dyDescent="0.3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</row>
    <row r="761" spans="1:22" ht="14" x14ac:dyDescent="0.3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</row>
    <row r="762" spans="1:22" ht="14" x14ac:dyDescent="0.3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</row>
    <row r="763" spans="1:22" ht="14" x14ac:dyDescent="0.3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</row>
    <row r="764" spans="1:22" ht="14" x14ac:dyDescent="0.3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</row>
    <row r="765" spans="1:22" ht="14" x14ac:dyDescent="0.3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</row>
    <row r="766" spans="1:22" ht="14" x14ac:dyDescent="0.3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</row>
    <row r="767" spans="1:22" ht="14" x14ac:dyDescent="0.3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</row>
    <row r="768" spans="1:22" ht="14" x14ac:dyDescent="0.3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</row>
    <row r="769" spans="1:22" ht="14" x14ac:dyDescent="0.3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</row>
    <row r="770" spans="1:22" ht="14" x14ac:dyDescent="0.3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</row>
    <row r="771" spans="1:22" ht="14" x14ac:dyDescent="0.3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</row>
    <row r="772" spans="1:22" ht="14" x14ac:dyDescent="0.3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</row>
    <row r="773" spans="1:22" ht="14" x14ac:dyDescent="0.3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</row>
    <row r="774" spans="1:22" ht="14" x14ac:dyDescent="0.3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</row>
    <row r="775" spans="1:22" ht="14" x14ac:dyDescent="0.3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</row>
    <row r="776" spans="1:22" ht="14" x14ac:dyDescent="0.3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</row>
    <row r="777" spans="1:22" ht="14" x14ac:dyDescent="0.3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</row>
    <row r="778" spans="1:22" ht="14" x14ac:dyDescent="0.3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</row>
    <row r="779" spans="1:22" ht="14" x14ac:dyDescent="0.3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</row>
    <row r="780" spans="1:22" ht="14" x14ac:dyDescent="0.3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</row>
    <row r="781" spans="1:22" ht="14" x14ac:dyDescent="0.3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</row>
    <row r="782" spans="1:22" ht="14" x14ac:dyDescent="0.3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</row>
    <row r="783" spans="1:22" ht="14" x14ac:dyDescent="0.3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</row>
    <row r="784" spans="1:22" ht="14" x14ac:dyDescent="0.3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</row>
    <row r="785" spans="1:22" ht="14" x14ac:dyDescent="0.3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</row>
    <row r="786" spans="1:22" ht="14" x14ac:dyDescent="0.3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</row>
    <row r="787" spans="1:22" ht="14" x14ac:dyDescent="0.3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</row>
    <row r="788" spans="1:22" ht="14" x14ac:dyDescent="0.3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</row>
    <row r="789" spans="1:22" ht="14" x14ac:dyDescent="0.3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</row>
    <row r="790" spans="1:22" ht="14" x14ac:dyDescent="0.3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</row>
    <row r="791" spans="1:22" ht="14" x14ac:dyDescent="0.3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</row>
    <row r="792" spans="1:22" ht="14" x14ac:dyDescent="0.3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</row>
    <row r="793" spans="1:22" ht="14" x14ac:dyDescent="0.3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</row>
    <row r="794" spans="1:22" ht="14" x14ac:dyDescent="0.3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</row>
    <row r="795" spans="1:22" ht="14" x14ac:dyDescent="0.3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</row>
    <row r="796" spans="1:22" ht="14" x14ac:dyDescent="0.3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</row>
    <row r="797" spans="1:22" ht="14" x14ac:dyDescent="0.3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</row>
    <row r="798" spans="1:22" ht="14" x14ac:dyDescent="0.3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</row>
    <row r="799" spans="1:22" ht="14" x14ac:dyDescent="0.3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</row>
    <row r="800" spans="1:22" ht="14" x14ac:dyDescent="0.3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</row>
    <row r="801" spans="1:22" ht="14" x14ac:dyDescent="0.3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</row>
    <row r="802" spans="1:22" ht="14" x14ac:dyDescent="0.3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</row>
    <row r="803" spans="1:22" ht="14" x14ac:dyDescent="0.3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</row>
    <row r="804" spans="1:22" ht="14" x14ac:dyDescent="0.3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</row>
    <row r="805" spans="1:22" ht="14" x14ac:dyDescent="0.3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</row>
    <row r="806" spans="1:22" ht="14" x14ac:dyDescent="0.3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</row>
    <row r="807" spans="1:22" ht="14" x14ac:dyDescent="0.3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</row>
    <row r="808" spans="1:22" ht="14" x14ac:dyDescent="0.3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</row>
    <row r="809" spans="1:22" ht="14" x14ac:dyDescent="0.3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</row>
    <row r="810" spans="1:22" ht="14" x14ac:dyDescent="0.3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</row>
    <row r="811" spans="1:22" ht="14" x14ac:dyDescent="0.3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</row>
    <row r="812" spans="1:22" ht="14" x14ac:dyDescent="0.3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</row>
    <row r="813" spans="1:22" ht="14" x14ac:dyDescent="0.3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</row>
  </sheetData>
  <mergeCells count="27">
    <mergeCell ref="A3:M3"/>
    <mergeCell ref="B8:B9"/>
    <mergeCell ref="C8:C9"/>
    <mergeCell ref="M8:M9"/>
    <mergeCell ref="A1:M1"/>
    <mergeCell ref="A2:M2"/>
    <mergeCell ref="A4:M4"/>
    <mergeCell ref="A5:M5"/>
    <mergeCell ref="A6:M6"/>
    <mergeCell ref="A7:M7"/>
    <mergeCell ref="N4:P5"/>
    <mergeCell ref="N33:P33"/>
    <mergeCell ref="N6:P6"/>
    <mergeCell ref="N7:N8"/>
    <mergeCell ref="O7:O8"/>
    <mergeCell ref="D8:L8"/>
    <mergeCell ref="A8:A9"/>
    <mergeCell ref="Q4:S5"/>
    <mergeCell ref="Q6:S6"/>
    <mergeCell ref="Q7:Q8"/>
    <mergeCell ref="R7:R8"/>
    <mergeCell ref="Q33:S33"/>
    <mergeCell ref="T4:V5"/>
    <mergeCell ref="T6:V6"/>
    <mergeCell ref="T7:T8"/>
    <mergeCell ref="U7:U8"/>
    <mergeCell ref="T33:V33"/>
  </mergeCells>
  <conditionalFormatting sqref="N33 Q33 T33">
    <cfRule type="containsText" dxfId="16" priority="39" operator="containsText" text="NO">
      <formula>NOT(ISERROR(SEARCH(("NO"),(N33))))</formula>
    </cfRule>
  </conditionalFormatting>
  <conditionalFormatting sqref="N33:V33">
    <cfRule type="containsText" dxfId="15" priority="40" operator="containsText" text="SI">
      <formula>NOT(ISERROR(SEARCH(("SI"),(N33))))</formula>
    </cfRule>
  </conditionalFormatting>
  <conditionalFormatting sqref="P10:P28 S28 S10:S26">
    <cfRule type="containsText" dxfId="14" priority="30" operator="containsText" text="NO OK">
      <formula>NOT(ISERROR(SEARCH(("NO OK"),(P10))))</formula>
    </cfRule>
  </conditionalFormatting>
  <conditionalFormatting sqref="P31:P32">
    <cfRule type="containsText" dxfId="13" priority="31" operator="containsText" text="NO OK">
      <formula>NOT(ISERROR(SEARCH(("NO OK"),(P31))))</formula>
    </cfRule>
  </conditionalFormatting>
  <conditionalFormatting sqref="Q33">
    <cfRule type="containsText" dxfId="12" priority="22" operator="containsText" text="NO">
      <formula>NOT(ISERROR(SEARCH(("NO"),(Q33))))</formula>
    </cfRule>
  </conditionalFormatting>
  <conditionalFormatting sqref="V24:V26">
    <cfRule type="containsText" dxfId="10" priority="18" operator="containsText" text="NO OK">
      <formula>NOT(ISERROR(SEARCH(("NO OK"),(V24))))</formula>
    </cfRule>
  </conditionalFormatting>
  <conditionalFormatting sqref="T33">
    <cfRule type="containsText" dxfId="9" priority="17" operator="containsText" text="NO">
      <formula>NOT(ISERROR(SEARCH(("NO"),(T33))))</formula>
    </cfRule>
  </conditionalFormatting>
  <conditionalFormatting sqref="S31">
    <cfRule type="containsText" dxfId="7" priority="11" operator="containsText" text="NO OK">
      <formula>NOT(ISERROR(SEARCH(("NO OK"),(S31))))</formula>
    </cfRule>
  </conditionalFormatting>
  <conditionalFormatting sqref="V28">
    <cfRule type="containsText" dxfId="6" priority="10" operator="containsText" text="NO OK">
      <formula>NOT(ISERROR(SEARCH(("NO OK"),(V28))))</formula>
    </cfRule>
  </conditionalFormatting>
  <conditionalFormatting sqref="V31">
    <cfRule type="containsText" dxfId="5" priority="9" operator="containsText" text="NO OK">
      <formula>NOT(ISERROR(SEARCH(("NO OK"),(V31))))</formula>
    </cfRule>
  </conditionalFormatting>
  <conditionalFormatting sqref="V10:V23">
    <cfRule type="containsText" dxfId="4" priority="5" operator="containsText" text="NO OK">
      <formula>NOT(ISERROR(SEARCH(("NO OK"),(V10))))</formula>
    </cfRule>
  </conditionalFormatting>
  <conditionalFormatting sqref="S27">
    <cfRule type="containsText" dxfId="3" priority="4" operator="containsText" text="NO OK">
      <formula>NOT(ISERROR(SEARCH(("NO OK"),(S27))))</formula>
    </cfRule>
  </conditionalFormatting>
  <conditionalFormatting sqref="V27">
    <cfRule type="containsText" dxfId="2" priority="3" operator="containsText" text="NO OK">
      <formula>NOT(ISERROR(SEARCH(("NO OK"),(V27))))</formula>
    </cfRule>
  </conditionalFormatting>
  <conditionalFormatting sqref="S32">
    <cfRule type="containsText" dxfId="1" priority="2" operator="containsText" text="NO OK">
      <formula>NOT(ISERROR(SEARCH(("NO OK"),(S32))))</formula>
    </cfRule>
  </conditionalFormatting>
  <conditionalFormatting sqref="V32">
    <cfRule type="containsText" dxfId="0" priority="1" operator="containsText" text="NO OK">
      <formula>NOT(ISERROR(SEARCH(("NO OK"),(V32))))</formula>
    </cfRule>
  </conditionalFormatting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PUNTAJE - ORDEN ELEGIBILIDAD</vt:lpstr>
      <vt:lpstr>CORRECCIÓN ARITMETICA</vt:lpstr>
      <vt:lpstr>'PUNTAJE - ORDEN ELEGIBILIDAD'!formula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22401003-40</dc:creator>
  <cp:lastModifiedBy>usuario</cp:lastModifiedBy>
  <cp:lastPrinted>2025-10-30T17:22:11Z</cp:lastPrinted>
  <dcterms:created xsi:type="dcterms:W3CDTF">2022-06-30T15:18:03Z</dcterms:created>
  <dcterms:modified xsi:type="dcterms:W3CDTF">2026-03-24T22:15:55Z</dcterms:modified>
</cp:coreProperties>
</file>